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01"/>
  <workbookPr codeName="ThisWorkbook" defaultThemeVersion="124226"/>
  <mc:AlternateContent xmlns:mc="http://schemas.openxmlformats.org/markup-compatibility/2006">
    <mc:Choice Requires="x15">
      <x15ac:absPath xmlns:x15ac="http://schemas.microsoft.com/office/spreadsheetml/2010/11/ac" url="D:\DELTAGRAD\Završno troškovnici 21022018\"/>
    </mc:Choice>
  </mc:AlternateContent>
  <bookViews>
    <workbookView xWindow="0" yWindow="0" windowWidth="23616" windowHeight="12888" tabRatio="862"/>
  </bookViews>
  <sheets>
    <sheet name="TROŠKOVNIK" sheetId="1" r:id="rId1"/>
    <sheet name="List3" sheetId="4" r:id="rId2"/>
    <sheet name="List2" sheetId="3" r:id="rId3"/>
  </sheets>
  <definedNames>
    <definedName name="_xlnm.Print_Titles" localSheetId="0">TROŠKOVNIK!$1:$4</definedName>
    <definedName name="_xlnm.Print_Area" localSheetId="0">TROŠKOVNIK!$A$1:$F$468</definedName>
  </definedNames>
  <calcPr calcId="162913"/>
</workbook>
</file>

<file path=xl/calcChain.xml><?xml version="1.0" encoding="utf-8"?>
<calcChain xmlns="http://schemas.openxmlformats.org/spreadsheetml/2006/main">
  <c r="F208" i="1" l="1"/>
  <c r="F444" i="1"/>
  <c r="F441" i="1"/>
  <c r="F421" i="1"/>
  <c r="F205" i="1"/>
  <c r="F161" i="1"/>
  <c r="F137" i="1"/>
  <c r="F120" i="1"/>
  <c r="F82" i="1"/>
  <c r="F19" i="1"/>
  <c r="F400" i="1" l="1"/>
  <c r="F438" i="1"/>
  <c r="F435" i="1"/>
  <c r="F432" i="1"/>
  <c r="F429" i="1"/>
  <c r="F426" i="1"/>
  <c r="F418" i="1"/>
  <c r="F415" i="1"/>
  <c r="F411" i="1"/>
  <c r="F410" i="1"/>
  <c r="F406" i="1"/>
  <c r="F405" i="1"/>
  <c r="F401" i="1"/>
  <c r="F396" i="1"/>
  <c r="F392" i="1"/>
  <c r="F389" i="1"/>
  <c r="F386" i="1"/>
  <c r="F385" i="1"/>
  <c r="F381" i="1"/>
  <c r="F377" i="1"/>
  <c r="F372" i="1"/>
  <c r="F371" i="1"/>
  <c r="F367" i="1"/>
  <c r="F363" i="1"/>
  <c r="F359" i="1"/>
  <c r="F358" i="1"/>
  <c r="F354" i="1"/>
  <c r="F351" i="1"/>
  <c r="F348" i="1"/>
  <c r="F345" i="1"/>
  <c r="F342" i="1"/>
  <c r="F341" i="1"/>
  <c r="F337" i="1"/>
  <c r="F333" i="1"/>
  <c r="F330" i="1"/>
  <c r="F326" i="1"/>
  <c r="F324" i="1"/>
  <c r="F320" i="1"/>
  <c r="F316" i="1"/>
  <c r="F313" i="1"/>
  <c r="F309" i="1"/>
  <c r="F295" i="1"/>
  <c r="F287" i="1"/>
  <c r="F283" i="1"/>
  <c r="F264" i="1"/>
  <c r="F260" i="1"/>
  <c r="F256" i="1"/>
  <c r="F252" i="1"/>
  <c r="F247" i="1"/>
  <c r="F242" i="1"/>
  <c r="F231" i="1"/>
  <c r="F228" i="1"/>
  <c r="F225" i="1"/>
  <c r="F222" i="1"/>
  <c r="F218" i="1"/>
  <c r="F461" i="1" s="1"/>
  <c r="F102" i="1"/>
  <c r="F202" i="1"/>
  <c r="F199" i="1"/>
  <c r="F196" i="1"/>
  <c r="F193" i="1"/>
  <c r="F158" i="1"/>
  <c r="F190" i="1"/>
  <c r="F168" i="1"/>
  <c r="F79" i="1"/>
  <c r="F77" i="1"/>
  <c r="F30" i="1"/>
  <c r="F452" i="1" s="1"/>
  <c r="F117" i="1"/>
  <c r="F114" i="1"/>
  <c r="F186" i="1"/>
  <c r="F96" i="1"/>
  <c r="F111" i="1"/>
  <c r="F108" i="1"/>
  <c r="F105" i="1"/>
  <c r="F173" i="1"/>
  <c r="F172" i="1"/>
  <c r="F171" i="1"/>
  <c r="F170" i="1"/>
  <c r="F169" i="1"/>
  <c r="F176" i="1" s="1"/>
  <c r="F456" i="1" s="1"/>
  <c r="F155" i="1"/>
  <c r="F152" i="1"/>
  <c r="F149" i="1"/>
  <c r="F146" i="1"/>
  <c r="F143" i="1"/>
  <c r="F131" i="1"/>
  <c r="F99" i="1"/>
  <c r="F66" i="1"/>
  <c r="F75" i="1"/>
  <c r="F72" i="1"/>
  <c r="F69" i="1"/>
  <c r="F50" i="1"/>
  <c r="F63" i="1"/>
  <c r="F60" i="1"/>
  <c r="F57" i="1"/>
  <c r="F56" i="1"/>
  <c r="F55" i="1"/>
  <c r="F49" i="1"/>
  <c r="F48" i="1"/>
  <c r="F47" i="1"/>
  <c r="F46" i="1"/>
  <c r="F45" i="1"/>
  <c r="F44" i="1"/>
  <c r="F43" i="1"/>
  <c r="F34" i="1"/>
  <c r="F35" i="1"/>
  <c r="F33" i="1"/>
  <c r="F32" i="1"/>
  <c r="F31" i="1"/>
  <c r="F16" i="1"/>
  <c r="F183" i="1"/>
  <c r="F135" i="1"/>
  <c r="F454" i="1" s="1"/>
  <c r="F128" i="1"/>
  <c r="F93" i="1"/>
  <c r="F453" i="1" s="1"/>
  <c r="F42" i="1"/>
  <c r="F41" i="1"/>
  <c r="F40" i="1"/>
  <c r="F26" i="1"/>
  <c r="F13" i="1"/>
  <c r="F455" i="1"/>
  <c r="F462" i="1"/>
  <c r="F457" i="1"/>
  <c r="F451" i="1" l="1"/>
  <c r="F465" i="1"/>
  <c r="F467" i="1" l="1"/>
  <c r="F466" i="1"/>
</calcChain>
</file>

<file path=xl/sharedStrings.xml><?xml version="1.0" encoding="utf-8"?>
<sst xmlns="http://schemas.openxmlformats.org/spreadsheetml/2006/main" count="455" uniqueCount="318">
  <si>
    <t>Br.st.</t>
  </si>
  <si>
    <t>Jed. mjere</t>
  </si>
  <si>
    <t>Količina</t>
  </si>
  <si>
    <t>kom</t>
  </si>
  <si>
    <t xml:space="preserve">SADRŽAJ STAVKE </t>
  </si>
  <si>
    <t>3.1.</t>
  </si>
  <si>
    <t>3.2.</t>
  </si>
  <si>
    <t>Obračun po kom.</t>
  </si>
  <si>
    <t>1.1.</t>
  </si>
  <si>
    <t>1.2.</t>
  </si>
  <si>
    <t>2.1.</t>
  </si>
  <si>
    <t>I. PRIPREMNI RADOVI</t>
  </si>
  <si>
    <t>m2</t>
  </si>
  <si>
    <t>1.3.</t>
  </si>
  <si>
    <t>m'</t>
  </si>
  <si>
    <t xml:space="preserve">Klimatizacijski uređaj     </t>
  </si>
  <si>
    <t>Obračun po m'.</t>
  </si>
  <si>
    <t>Obračun po m2.</t>
  </si>
  <si>
    <t>4.1.</t>
  </si>
  <si>
    <t>4.2.</t>
  </si>
  <si>
    <t>TROŠKOVNIK</t>
  </si>
  <si>
    <t>3.3.</t>
  </si>
  <si>
    <t>5.1.</t>
  </si>
  <si>
    <t>5.2.</t>
  </si>
  <si>
    <t>kompl</t>
  </si>
  <si>
    <t>Jed.cijena (kn)</t>
  </si>
  <si>
    <t>Ukupno (kn)</t>
  </si>
  <si>
    <t>REKAPITULACIJA</t>
  </si>
  <si>
    <t>I. PRIPREMNI RADOVI (kn):</t>
  </si>
  <si>
    <t>SVEUKUPNO ENERGETSKA OBNOVA:</t>
  </si>
  <si>
    <t>SVEUKUPNO ENERGETSKA OBNOVA S PDVom:</t>
  </si>
  <si>
    <t>ENERGETSKA OBNOVA - OBRTNIČKA I TEHNIČKA ŠKOLA DUBROVNIK, IVA VOJNOVIĆA 12, DUBROVNIK</t>
  </si>
  <si>
    <t>II. DEMONTAŽE I RUŠENJA</t>
  </si>
  <si>
    <t>Dim   100×300 (horizontalno sjenilo jug)</t>
  </si>
  <si>
    <t>Dim   100×1350 (vertikalno sjenilo jug)</t>
  </si>
  <si>
    <t xml:space="preserve">Dim   150×1600 (vertikalno sjenilo jug)   </t>
  </si>
  <si>
    <t>Dim   150×1300  (vertikalno sjenilo jug)</t>
  </si>
  <si>
    <t>Dim   130×180  (prozorska grilja jug)</t>
  </si>
  <si>
    <t>Dim   130×280  (grilja vrata jug)</t>
  </si>
  <si>
    <t>Stalak za zastavu</t>
  </si>
  <si>
    <t>Koš za smeće na ulazu u zgradu</t>
  </si>
  <si>
    <t>Kamera za videonadzor na ulazu</t>
  </si>
  <si>
    <t>Mini vjetorelektrana na ravnom krovištu</t>
  </si>
  <si>
    <t>Zemaljska antena</t>
  </si>
  <si>
    <t>Metalna pločica s oznakom ulice i broja zgrade</t>
  </si>
  <si>
    <t>Postojeći vertikalni oluci oborinske odvodnje</t>
  </si>
  <si>
    <t>Dimnjaci kotlovnice na sjevernoj strani pročelja</t>
  </si>
  <si>
    <t>Fotonaposnki kolektori na krovištu zgrade</t>
  </si>
  <si>
    <t>Obračun po kom i m'.</t>
  </si>
  <si>
    <t>Krovni odzračnici</t>
  </si>
  <si>
    <t>Gromobranska krovna instalacija</t>
  </si>
  <si>
    <t>Limeni opšavi krovova, terasa i nadozida</t>
  </si>
  <si>
    <t>Radijatori centralnog grijanja u istočnom dijelu zgrade</t>
  </si>
  <si>
    <t>UKUPNO DEMONTAŽE I RUŠENJA (kn):</t>
  </si>
  <si>
    <t>2.2.</t>
  </si>
  <si>
    <t>2.3.</t>
  </si>
  <si>
    <t>4.3.</t>
  </si>
  <si>
    <t>2.4.</t>
  </si>
  <si>
    <t xml:space="preserve">2.6. </t>
  </si>
  <si>
    <t xml:space="preserve">2.7. </t>
  </si>
  <si>
    <t xml:space="preserve">2.8. </t>
  </si>
  <si>
    <t xml:space="preserve">2.9. </t>
  </si>
  <si>
    <t xml:space="preserve">2.10. </t>
  </si>
  <si>
    <t xml:space="preserve">2.11. </t>
  </si>
  <si>
    <t>3.5.</t>
  </si>
  <si>
    <t>3.6.</t>
  </si>
  <si>
    <t>UKUPNO III ZAVRŠNO ZIDARSKI RADOVI (kn):</t>
  </si>
  <si>
    <t>IV. IZOLATERSKI I FASADERSKI RADOVI</t>
  </si>
  <si>
    <t>UKUPNO IV. FASADERSKI RADOVI (kn):</t>
  </si>
  <si>
    <t>5.3.</t>
  </si>
  <si>
    <t>5.4.</t>
  </si>
  <si>
    <t>5.5.</t>
  </si>
  <si>
    <t>UKUPNO V. SANACIJA RAVNIH KROVOVA(kn):</t>
  </si>
  <si>
    <t>UKUPNO VI. ZAMJENA VANJSKE STOLARIJE I ZAŠTITE OD SUNČEVOG ZRAČENJA (kn):</t>
  </si>
  <si>
    <t>VII. OSTALI RADOVI</t>
  </si>
  <si>
    <t>7.1.</t>
  </si>
  <si>
    <t>3.7.</t>
  </si>
  <si>
    <t>3.8.</t>
  </si>
  <si>
    <t>Dobava i montaža parne brane na postavljeni sloj mineralne vune, zatvaranje zidova dvostrukim gipskartonskim pločama (2×1,25 cm) uz završno gletanje i pripremu površine za ličenje. Obračun po m2.</t>
  </si>
  <si>
    <t>Obračun po HRN m2. Otvori do 3m2 se ne odbijaju. Obračun po m2.</t>
  </si>
  <si>
    <t>UKUPNO VII. OSTALI RADOVI (kn):</t>
  </si>
  <si>
    <t>A. GRAĐEVINSKO OBRTNIČKI RADOVI</t>
  </si>
  <si>
    <t>UKUPNO I PRIPREMNI RADOVI (kn):</t>
  </si>
  <si>
    <t xml:space="preserve">2.5. </t>
  </si>
  <si>
    <t>Štemanje i skidanje zidnih pločica za potrebe postavljanja instalacija PTV solarnog kolektora. U jediničnoj cijeni uračunat sav potreban rad i materijal, čišćenje, iznošenje otpadnog materijala iz objekta i deponiranje. Obračun po m2 pločica.</t>
  </si>
  <si>
    <t>2.12.</t>
  </si>
  <si>
    <t>Dobava i ugradnja limenog opšava parapetnih zidova krova. Debljina lima 0,6 mm. Širina opšava iznosi oko 70 cm. U jediničnoj cijeni sadržan sav potreban materijal za ugradbu i montažu.</t>
  </si>
  <si>
    <t>7.2.</t>
  </si>
  <si>
    <t>II. DEMONTAŽE I RUŠENJA (kn):</t>
  </si>
  <si>
    <t>III. ZAVRŠNI I ZIDARSKI RADOVI</t>
  </si>
  <si>
    <t>III. ZAVRŠNI I ZIDARSKI RADOVI (kn):</t>
  </si>
  <si>
    <t>IV. IZOLATERSKI I FASADERSKI RADOVI (kn)</t>
  </si>
  <si>
    <t>VI. POSTAVLJANJE VANJSKE STOLARIJE I ZAŠTITE OD SUNČEVOG ZRAČENJA(kn):</t>
  </si>
  <si>
    <t>VII. OSTALI RADOVI (kn):</t>
  </si>
  <si>
    <t>V. SANACIJA RAVNIH KROVA I STROPA PREMA TAVANU</t>
  </si>
  <si>
    <t>V. SANACIJA RAVNIH KROVOVA I STROPA PREMA TAVANU(kn):</t>
  </si>
  <si>
    <t>5.6.</t>
  </si>
  <si>
    <t xml:space="preserve">Izvedba izolacije stropa prema negrijanom tavanu s vanjske strane stropne konstrukcije. Toplinska izolacija se izvodi od sloja kamene vune debljine 25 cm koji se postavlja na parnu branu položenu na stropnu ploču. Završna obloga koja se postavlja preko kamene vune su OSB ploče debljine 1,8 cm. Obračun po m2 </t>
  </si>
  <si>
    <t>7.3.</t>
  </si>
  <si>
    <t>7.4.</t>
  </si>
  <si>
    <t>A. STROJARSKI RADOVI</t>
  </si>
  <si>
    <t>I. SOLARNA INSTALACIJA</t>
  </si>
  <si>
    <t>II. ZAVRŠNE AKTIVNOSTI</t>
  </si>
  <si>
    <t>7.5.</t>
  </si>
  <si>
    <t>7.6.</t>
  </si>
  <si>
    <t>7.7.</t>
  </si>
  <si>
    <t>Radijator</t>
  </si>
  <si>
    <t>6.1.</t>
  </si>
  <si>
    <t>VI. POSTAVA ZAŠTITE OD SUNČEVOG ZRAČENJA</t>
  </si>
  <si>
    <t>Dobava i montaža vanjske aluminijske zaštite od sunčevog zračenja - sjenila na mjestu postojećih. Zaštita od sunčevog zračenja izvedena je kao aluminjska konstrukcija s ispunom od horizontalnih aluminijskih reški postavljenih na razmaku od 3-4 cm.  U jediničnoj cijeni uračunat sav potreban rad i materijal. Dimenzije su u centimetrima.</t>
  </si>
  <si>
    <t>B. STROJARSKE INSTALACIJE</t>
  </si>
  <si>
    <t>I. SOLARNA INSTALACIJA ZAGRIJAVANJA PTV</t>
  </si>
  <si>
    <t xml:space="preserve">Ravni prijemnik sunčeve energije  s bakrenim </t>
  </si>
  <si>
    <t>Pričvrsni set za postavljanje baterije od tri kolektora</t>
  </si>
  <si>
    <t>Priključni set za jedno kolektorsko polje.</t>
  </si>
  <si>
    <t>Set uranjajuće čahure, s uranjajućom čahurom i vijčanim dijelovima.</t>
  </si>
  <si>
    <t>1.4.</t>
  </si>
  <si>
    <t>1.5.</t>
  </si>
  <si>
    <t>1.6.</t>
  </si>
  <si>
    <t>1.7.</t>
  </si>
  <si>
    <t>Crpna stanica za krug kolektora.</t>
  </si>
  <si>
    <t>mineralne vune, te pokrovom od kaljenog stakla.</t>
  </si>
  <si>
    <t xml:space="preserve">Površina apsorbera 2,3 m2. </t>
  </si>
  <si>
    <t>Kompaktna jedinica koja se sastoji od</t>
  </si>
  <si>
    <t>ogranka crpke i solarnog ogranka s</t>
  </si>
  <si>
    <t xml:space="preserve">cirkulacijskom crpkom </t>
  </si>
  <si>
    <t>za izmjeničnu struju (15-45 130).</t>
  </si>
  <si>
    <t>2 termometra, 2 kuglaste slavine</t>
  </si>
  <si>
    <t>s nepovratnim zaklopkama, prikaza</t>
  </si>
  <si>
    <t>protoka, manometra, sigurnosnog ventila</t>
  </si>
  <si>
    <t>Odvajač zraka, s automatskim brzim odzračnikom,</t>
  </si>
  <si>
    <t xml:space="preserve">slavinom, vijčanom spojkom sa steznim prstenom </t>
  </si>
  <si>
    <t>Solarna ekspanzijska posuda</t>
  </si>
  <si>
    <t>Sa zapornim ventilom i pričvršćenjem.</t>
  </si>
  <si>
    <t xml:space="preserve">Armatura za punjenje. Za ispiranje, punjenje i  </t>
  </si>
  <si>
    <t xml:space="preserve">Predspojna posuda za zaštitu solarne ekspanzijske </t>
  </si>
  <si>
    <t>Okomito stojeći spremnik PTV-a s dvije ogrjevne</t>
  </si>
  <si>
    <t xml:space="preserve"> spirale.Za zagrijavanje sanitarne vode,</t>
  </si>
  <si>
    <t>Dozvoljene temperature polaznog voda do</t>
  </si>
  <si>
    <t>160° C. Za temperature pitke vode do 95°C.</t>
  </si>
  <si>
    <t>Dozvoljeni pogonski pretlak:</t>
  </si>
  <si>
    <t>- od strane grijanja do 10 bar</t>
  </si>
  <si>
    <t>- od strane sanitarne vode do 10 bar</t>
  </si>
  <si>
    <t>Volumen spremnika: 400 l</t>
  </si>
  <si>
    <t>Spremnik PTV-a s ugrađenom toplinskom</t>
  </si>
  <si>
    <t>izolacijom, magnezijskom zaštitnom</t>
  </si>
  <si>
    <t>anodom, nogama za postavljanje i zavarenom</t>
  </si>
  <si>
    <t>uranjajućom čahurom za osjetnik</t>
  </si>
  <si>
    <t>temperature spremnika, odn. regulator</t>
  </si>
  <si>
    <t xml:space="preserve">Električni grijač, učinka 2 kW. </t>
  </si>
  <si>
    <t>Sadržaj:</t>
  </si>
  <si>
    <t>Zaporni ventil, protustrujna zaklopka</t>
  </si>
  <si>
    <t>i ispitni nastavak, priključak za</t>
  </si>
  <si>
    <t>manometar i membranski sigurnosni</t>
  </si>
  <si>
    <t>Elektronička regulacija temperaturne razlike.</t>
  </si>
  <si>
    <t>dijagnoze. Moguća je komunikacija s</t>
  </si>
  <si>
    <t>regulacijama kruga kotla  za</t>
  </si>
  <si>
    <t>potiskivanje dodatnog grijanja spremnika</t>
  </si>
  <si>
    <t>PTV-a i/ili za zagrijavanje</t>
  </si>
  <si>
    <t>stupnja predgrijavanja kao i za</t>
  </si>
  <si>
    <t>aktiviranje crpke solarnog kruga</t>
  </si>
  <si>
    <t>upravljane brojem okretaja.</t>
  </si>
  <si>
    <t>Za zidnu montažu, u opsegu isporuke</t>
  </si>
  <si>
    <t>sadržan je osjetnik temperature</t>
  </si>
  <si>
    <t>Hladnjak u slučaju stagnacije,</t>
  </si>
  <si>
    <t>3-putni preklopni ventil, 3/4", za hladnjak u slučaju stagnacije</t>
  </si>
  <si>
    <t>Kuglaste zaporne slavine za mješavinu glikol u izvedbi s obostranim navojem NP 6 slijedećih veličina i količina:</t>
  </si>
  <si>
    <t>NO15</t>
  </si>
  <si>
    <t>Ispusna slavina za punjenje i pražnjenje iz mjedi komplet s kapom protiv kapanja i nastavkom za gumeno crijevo.</t>
  </si>
  <si>
    <t>NO20</t>
  </si>
  <si>
    <t>Gumirano crijevo Ø1/2" za punjenje i pražnjenje instalacije s obostranim holenderima.</t>
  </si>
  <si>
    <t>φ18×1,0</t>
  </si>
  <si>
    <t>Materijal i pribor za spajanje bakrenog cjevovoda,
uključivo sitni potrošni materijal</t>
  </si>
  <si>
    <t>Izolacija cjevovoda tople vode zaštitnim
termioizolacijskim plaštom, sa parnom branom,
debljine 19 mm, sa završnim slojem bijele UV-otporne folije s pripadajućim
ljepilom i samoljepivom trakom  dimenzija:</t>
  </si>
  <si>
    <t>NO18</t>
  </si>
  <si>
    <t>Pokazni instrumenti sa pripadajućom aramturom i 
priborom</t>
  </si>
  <si>
    <t>Termometar 0-120oC</t>
  </si>
  <si>
    <t>Manotermometar 0-6 bar; 0-120oC</t>
  </si>
  <si>
    <t>Membranska higijenska rastezna posuda , volumena 18 litara, za maksimalni tlak 6 bara</t>
  </si>
  <si>
    <t xml:space="preserve">Naliježni termostat za pumpu recirkulacije PTV, </t>
  </si>
  <si>
    <t>NP 10 NO15</t>
  </si>
  <si>
    <t>NP 10 NO25</t>
  </si>
  <si>
    <t>NO25</t>
  </si>
  <si>
    <t>Magnetni cijevni omekšivač vode,</t>
  </si>
  <si>
    <t>tip:</t>
  </si>
  <si>
    <t>NO 25</t>
  </si>
  <si>
    <t xml:space="preserve">Termostatski miješajući ventil 3/4" za zaštitu od prevruće </t>
  </si>
  <si>
    <t>vode</t>
  </si>
  <si>
    <t>Pričvrsni i ovjesni materijal za pocinčani cjevovod.</t>
  </si>
  <si>
    <t>Izolacija cirkulacijskih crpki</t>
  </si>
  <si>
    <t>parozapornom izolacijom u ploči  AC 13 mm</t>
  </si>
  <si>
    <t>Signalni kabel za spoj osjetnika, uključivo zaštitna cijev     CS-16</t>
  </si>
  <si>
    <t>Liycy 2×0,8mm2</t>
  </si>
  <si>
    <t>YSLCY 2×1,5 mm2</t>
  </si>
  <si>
    <t>PP-R cijevi za dovod hladne vode do spremnika potrošne tople vode, te razvod tople vode po zgradi do potrošača (izljevnih mjesta) sa koljenima, spojnim i brtvenim materijalom te izolacijom debljine 20 mm</t>
  </si>
  <si>
    <t>PP-R 20</t>
  </si>
  <si>
    <t>PP-R 25</t>
  </si>
  <si>
    <t>Kuglaste slavine za potrošnu toplu vodu.</t>
  </si>
  <si>
    <t xml:space="preserve">Razni potrebni građevinski radovi -  izrada šliceva i </t>
  </si>
  <si>
    <t>proboja u zidovima i sl.</t>
  </si>
  <si>
    <t>Montaža navedene opreme i materijala do pune  pogonske gotovosti, uključivo puštanje u pogon</t>
  </si>
  <si>
    <t>Obuka korisnika za za rukovanje i održavanje ugrađene opreme</t>
  </si>
  <si>
    <t xml:space="preserve">apsorberom i aluminijskim kućištem, izolacijom od </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</si>
  <si>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</si>
  <si>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</si>
  <si>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</si>
  <si>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</si>
  <si>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</si>
  <si>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</si>
  <si>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</si>
  <si>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</si>
  <si>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</si>
  <si>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</si>
  <si>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</si>
  <si>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</si>
  <si>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</si>
  <si>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</si>
  <si>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</si>
  <si>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</si>
  <si>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</si>
  <si>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</si>
  <si>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</si>
  <si>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</si>
  <si>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</si>
  <si>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</si>
  <si>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</si>
  <si>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</si>
  <si>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</si>
  <si>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</si>
  <si>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</si>
  <si>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</si>
  <si>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</si>
  <si>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</si>
  <si>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</si>
  <si>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</si>
  <si>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</si>
  <si>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</si>
  <si>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</si>
  <si>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</si>
  <si>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 xml:space="preserve">II ZAVRŠNE AKTIVNOSTI </t>
  </si>
  <si>
    <t>2.5.</t>
  </si>
  <si>
    <t>Isporuka garancija i certifikata, te uputa za upotrebu i održavanje ugrađene opreme</t>
  </si>
  <si>
    <t xml:space="preserve">Izrada uputa za rukovanje i održavanje opreme        (1 primjerak), te nacrta koji prikazuje shemu spajanja instalacije i stvarno izvedene radove na instalacijama.
</t>
  </si>
  <si>
    <t>Pripremno završni radovi, troškovi unutarnjeg transporta i ostali sitni potrošni materijal koji nije posebno specificiran,a potreban je za montažu, kao i građevinska pomoć uz upotrebu skele za za visine veće od 2.5 m. Probijanje otvora za cijevi i nosače u zidovima i međukatnoj konstrukciji. Prijevoz alata i materijala na gradilište,te povrat alata i eventualno preostalog materijala.</t>
  </si>
  <si>
    <t>Ispitivanje, podešavanje i balansiranje kompletne instalacije (vodeni dio), kao i probni pogon u trajanju od 1 dana (1x8 h )</t>
  </si>
  <si>
    <t>m</t>
  </si>
  <si>
    <t>UKUPNO I SOLARNA INSTALACIJA ZAGRIJAVANJA PTV (kn):</t>
  </si>
  <si>
    <t>UKUPNO II ZARŠNE AKTIVNOSTI (kn):</t>
  </si>
  <si>
    <t xml:space="preserve">Dobava i postava pročeljne skele. Svi radovi oko postave, razne preinake (prepravci) i demontaža i odvoz pročeljne skele uključeni su u jediničnu cijenu. Skelu treba postaviti tako da se  može pristupiti svim pročeljnim elementima. Skela mora biti propisno popođena i ukrućena prema svim važećim propisima zaštite na radu i hrvatskim normama, a sigurna za sve prolaznike. Visina skele za 1m viša od vijenca. </t>
  </si>
  <si>
    <t xml:space="preserve">SVEUKUPNO GRAĐEVINSKO OBRTNIČKI RADOVI </t>
  </si>
  <si>
    <t>SVEUKUPNO STROJARSKE INSTALACIJE</t>
  </si>
  <si>
    <t>PDV(25%):</t>
  </si>
  <si>
    <t>Toplinski medij 25 litara u jednokratnoj ambalaži.</t>
  </si>
  <si>
    <t>S digitalnim prikazom temperature, bilanciranjem učina  i sustavom dijagnoze.</t>
  </si>
  <si>
    <t>Sigurnosni ventil na oprugu, baždaren na tlak otvaranja 6 bara, skupa sa spojnim i brtvenim materijalom</t>
  </si>
  <si>
    <t>Hvatač nečistoća na navoj, sa holenderima, brtvenim  i spojnim materijalom, obojen bijelim lakom otpornim na  toplinu dimenzija:</t>
  </si>
  <si>
    <t>Programiranje i podešavanje brzine rada cirkulacijskih crpki i automatike od strane ovlaštenog servisera</t>
  </si>
  <si>
    <t>3.4.</t>
  </si>
  <si>
    <t>temperature, ili jednakovrijedno</t>
  </si>
  <si>
    <t>Izolacija zapornih ventila, balansirajućih ventila,hvatača nečistoće, nepovratnih ventila</t>
  </si>
  <si>
    <t>Izrađen prema DIN 4753 ili jednakovrijedno.</t>
  </si>
  <si>
    <t>Za instalacije grijanja prema EN 12828 ili jednakovrijedno</t>
  </si>
  <si>
    <t xml:space="preserve">Vijčana spojka sa odzračenjem
Ravni navojni priključak.
Promjer 22 mm, mesing, </t>
  </si>
  <si>
    <t>(6 bar) i toplinske izolacije</t>
  </si>
  <si>
    <t xml:space="preserve">(22 mm) i priključkom R-1, </t>
  </si>
  <si>
    <t>Volumen: 25 l, pogonski tlak: 10 bar</t>
  </si>
  <si>
    <t>pražnjenje instalacije. S vijčanim spojkama sa steznim prstenom (22 mm),</t>
  </si>
  <si>
    <t xml:space="preserve">Gotova smjesa do -28°C </t>
  </si>
  <si>
    <t xml:space="preserve">posude od prekomjerne temperature, 12 litara, 10 bar, </t>
  </si>
  <si>
    <t xml:space="preserve">Primjenjiv kod meke do srednje tvrde pitke vode do 2,5 mol/m3 (14°dH, srednje područje tvrdoće). Sa sigurnosnim graničnikom temperature i regulatorom temperature </t>
  </si>
  <si>
    <t>ventil 10 bar.</t>
  </si>
  <si>
    <t>spremnika i kolektora</t>
  </si>
  <si>
    <t xml:space="preserve">Za zaštitu komponenti sustava od prekomjerne temperature u slučaju stagnacije
S neprostrujavanom pločom kao zaštitom od dodira
Učin pri 75/65°C: 482 W
Rashladni učin pri 140/80°C: 964 W </t>
  </si>
  <si>
    <t>Cijevi za instalaciju grijanja i solarnog podsustava, nepropusne za kisik prema DIN4726 ili jednakovrijedno, za maksimalni radni tlak do10 bar i radnu temperaturu do 120°C, izrađene iz bakra, izolirane u  izolaciju debljine 19 mm, uključivo sve redukcije, koljena, T-komade</t>
  </si>
  <si>
    <t>Nepovratni ventil na navoj, sa holenderima, brtvenim
 i spojnim materijalom, obojen bijelim lakom otpornim na  toplinu dimenzija:</t>
  </si>
  <si>
    <t>Sigurnosna grupa prema DIN 1988, ili jednakovrijedno, DN20 ili jednakovrijedno</t>
  </si>
  <si>
    <t>Kuglasta slavina na navoj, sa holenderima, brtvenim
i spojnim materijalom, obojen bijelim lakom otpornim na toplinu dimenzija:</t>
  </si>
  <si>
    <t xml:space="preserve">Pocinčane čelične cijevi sa cijevnim lukovima i brtvenim materijalom dimenzija ( dio u strojarnici ), uključivo izolacija: </t>
  </si>
  <si>
    <t xml:space="preserve">Recirkulacijska crpka sa holenderima,
dimenzije 130 mm, uključivo topl. Izolacija </t>
  </si>
  <si>
    <t>Demontaža raznih elemenata na pročelju i krovu zgrade. U jediničnoj cijeni uračunat potreban rad i materijal, čišćenje, iznošenje otpadnog materijala iz objekta i deponiranje.</t>
  </si>
  <si>
    <t>Dobava i postavljanje keramičkih pločica na zidovima kupaonice. Keramičke pločice su otklonjene radi postavljanja instalacija PTV solarnog kolektora. Obračun po m2 postavljenih pločica.</t>
  </si>
  <si>
    <t>Dobava i montaža krovne gromobranske instalacije na mjestima gdje je ista postojala. U cijenu uključen materijal i rad. Obračun po m' instalacija.</t>
  </si>
  <si>
    <t>Demontaža i privremeno deponiranje radijatora koji su postavljeni na unutranjim zidovima istočnog dijela zgrade (na mjestima gdje se izolacija postavlja s unutarnje - toplije strane) na mjesto prema odluci nadzornog inženjera i investitora zgrade te ponovna montaža nakon izvedbe radova. U cijeni uključen potreban rad, alat i pomoćni materijal.</t>
  </si>
  <si>
    <t>Demontaža i skidanje postojeće vanjske aluminijske i drvene zaštite od sunčevog zračenja - sjenila. U jediničnoj cijeni uračunat kompletan potreban rad i materijal, čišćenje, iznošenje otpadnog materijala iz objekta i deponiranje. Dimenzije su u centimetrima.</t>
  </si>
  <si>
    <t>Demontaža i privremeno deponiranje raznih elemenata na pročelju i krovu zgrade na mjesto prema odluci nadzornog inženjera i investitora zgrade te ponovna montaža nakon izvedbe radova. U cijeni potreban rad, alat i pomoćni materijal.</t>
  </si>
  <si>
    <t>Obračun po kom i m'</t>
  </si>
  <si>
    <t>Demnotaža i skidanje postojećih kamenih unutarnjih klupica zgrade na istočnom dijelu zgrade (na mjestima gdje se toplinska izolacija postavlja s unutarnje strane).  U jediničnoj cijeni uračunat potreban rad i materijal, čišćenje, iznošenje otpadnog materijala iz objekta i deponiranje. Klupice širine cca 25 cm.</t>
  </si>
  <si>
    <t>Obijanje i skidanje postojećih slojeva ravnih krovova koji su predmet obnove. Postojeći ravni krovovi su prekriveni slojem bitumena na kojeg su postavljene kamene ploče utopljene u mort. Podloge po završetku treba čistiti i pripremiti za postavljanje završnih slojeva. U jediničnoj cijeni uračunat  potreban rad i materijal, čišćenje, iznošenje otpadnog materijala iz objekta i deponiranje.</t>
  </si>
  <si>
    <t>Strojno čišćenje fasade istočnog dijela zgrade od prljavštine i nečistoća kao priprema za polaganje slojeva ETICS sustava toplinske izolacije.</t>
  </si>
  <si>
    <t>Uklanjanje  slabodržeće žbuke s pročelja zgrade  do nosivog dijela. Pretpostavljena debljina sloja je 4cm. Detaljan pregled  nakon postavljene skele  uz prisustvo i ovjerom nadzornog inženjera. Na crtežu pročelja označiti ustanovljene neravnine i kotirati slabodržeće površine.Obračun po m2 pretpostavljene površine s odvozom šute na gradski deponij.</t>
  </si>
  <si>
    <t>Čišćenje tavanskog prostora istočnog dijela zgrade i priprema podloge za izvođenje radova na izolaciji stopa prema negrijanom tavanu. Demontaža postojećih podnih obloga. U jediničnoj cijeni uračunat potreban rad i materijal, čišćenje, iznošenje otpadnog materijala iz objekta i deponiranje. Obračun po m2</t>
  </si>
  <si>
    <t>Štemanje i prošlicavanje zidova i stropova za potrebe postavljanja instalacija PTV solarnog kolektora. U jediničnoj cijeni uračunat sav potreban rad i materijal, čišćenje, iznošenje otpadnog materijala iz objekta i deponiranje. Obračun po m' prošlicanog zida.</t>
  </si>
  <si>
    <t>Izvedba žbuke na oštećenim dijelovima pročelja, te ravnanje završno grubom žbukom u debljini do max 3,0 cm u ravnini sa postojećom završnom žbukom na dijelovima koji se pokrivaju toplinskom izolacijom. Ukoliko su potrebne veće debljine, žbukanje izvesti u više slojeva na prethodno očvrsli sloj. Stavka se obračunava po izvedenim situacijama s upisom količina u građevinskoj knjizi i sa ovjerom nadzornog inženjera. Obračun po m2 izvedene površine.</t>
  </si>
  <si>
    <t>Izvedba zidane atike krovišta za potrebe postavljanja slojeva ravnog krova. Postojeća atika nije dovoljne dubine kako bi se mogli postaviti svi previđeni slojevi ravnog krova. Atika se izvodi kako cigleni nadozid visine 30 cm. Obračun po m'.</t>
  </si>
  <si>
    <t>Dobava i ugradnja kamenih vanjskih klupčica s okapnicom. Klupčice su od kamenog materijala prema kojem će biti odobrena od strane investitora i  i postavljaju se u cem. mortu M-10. U stavci je potrebno na licu mjesta dogovoriti statičko držanje klupčica u dogovoru s nadzornim inženjerom. Širina klupčice je prosječno 30 cm, debljina je minimalno 3,0 cm. Sudar fuga s prozorom obraditi silikonskim kitom. Klupčice se postavljaju na  prozore. U jediničnoj cijeni sadržan je sav potreban rad i materijal za ugradbu klupčice s obaveznom provjerom mjera na licu mjesta. Obračun po m'</t>
  </si>
  <si>
    <t>Dobava i ugradnja kamenih unutarnjih klupčica s okapnicom.Klupčice su od kamenog materijala prema kojem će biti odobrena od strane investitora i  i postavljaju se u cem. mortu M-10. U stavci je potrebno na licu mjesta dogovoriti statičko držanje klupčica u dogovoru s nadzornim inženjerom. Širina klupčice je prosječno 30 cm, debljine je minimalno 3.0 cm. Sudar fuga s prozorom obraditi silikonskim kitom. Klupčice se postavljaju na  prozore. U jediničnoj cijeni sadržan je sav potreban rad i materijal za ugradbu klupčice s obaveznom provjerom mjera na licu mjesta. Obračun po m'</t>
  </si>
  <si>
    <t>Ličenje unutarnjih zidova istočnog dijela zgrade disperzivnom bojom u dva sloja. Ličenje isključivo zidova koji se toplinski izoliraju. Obračun po m2.</t>
  </si>
  <si>
    <t>Završno zapunjavanje i žbukanje šliceva zidova nakon što se postave instalacije PTV solarnog kolektora. Šlicevi su širine 10 cm, dubina iznosi 10 cm. Stavka obuhvaća završnu obradu i pripremu za ličenje. Obračun po m' šlica.</t>
  </si>
  <si>
    <t xml:space="preserve">Stavka uključuje postavljanje svih potrebnih elemenata, rubnih profila za fasadu, alu i/ili pvc kutnika (sa mrežicom) i ojačanja na sve rubove, čoškove, otvore, uglove i dr kao i obradu oko špaleta mineralnom vunom d =2.0-4.0 cm, te nabavu i postavljanje kanala antenskih kablova i sl. Na dijelu spoja vertikalne i horizontalne fasade postaviti okapni profil. U svemu se pridržavati uputa i specifikacija proizvođača, pravila struke i standarda kvalitete. </t>
  </si>
  <si>
    <t xml:space="preserve">Izvedba zaštitno dekorativne silikatne žbuke valjane teksture  (zrno do 2,00 mm) u svemu prema uputama proizvođača. Izvedba u boji po želji investitora. Podlogu prethodno impregnirati i pripremiti prema uputama proizvođača, što je potrebno uključiti u cijenu. Detalje fasade izvesti prema dogovoru s projektantom. Obračun po m2 pročelja koje se žbuka. Boja po izboru investitora. </t>
  </si>
  <si>
    <t>Dobava materijala te izrada laganog cementnog estriha od laganog betona.Cementni estrih izrađen od vezivne komponente cementa i perlita. Minimalna debljina estriha iznosi 5cm-7cm. Estrih izvesti u padu prema izvodima na vertikalni oluk. Minimalan pad od cca 1%. Obračun po m2 izvedenog estriha. U stavci uračunata i građevinska folija koja se postavlja na kamenu vunu i razdjeljuje izolaciju od estriha. Potrebno izvesti dilatacije estriha.</t>
  </si>
  <si>
    <t>Izrada hidroizolacije na ravnom krovu. Proces izrade obuhvaća sljedeće radnje: grundiranje-impregniranje pripremljenje površine . Nakon sušenja predpremaza slijedi nanošenje hidroizolacijskog premaza. Na pripremljenu podlogu (grundirana površina) postavlja se mrežica i na nju se nanosi prvi sloj hidroizolacije, a drugi sloj se nanosi nakon sušenja prvog sloja. Sve detalje izvesti prema pravilima struke. Obračun po m2</t>
  </si>
  <si>
    <t xml:space="preserve">Dobava i izvedba montažnih slivnika za prihvat slivne vode za ravni krov. Promjer, tip i način ugradnje utvrditi na licu mjesta.Obračun po komadu ugrađenog slivnika sa svim potrebnim radnjama do uporabne vrijednosti. 
</t>
  </si>
  <si>
    <t>Ugradnja cijevi za odvod kondenzata klima uređaja koji su postavljeni na fasadi. Dispoziciju i broj vertikala za klima uređaje potrebno dogovoriti sa predstavnikom zgrade na licu mjesta i u koordinaciji sa nadzornim inženjerom. Promjer cijevi koji se ugrađuje iznosi 32mm. Obračun po m' ugrađene cijevi sa kompletnim radovima do uporabne vrijednosti.</t>
  </si>
  <si>
    <t>Završno čišćenje objekta od ostataka ljepila, silikata. Potrebno očistiti sve klupice, stakla i okoliš objekta. Obračun po kompletu radova</t>
  </si>
  <si>
    <t>Postavljanje čeličnih krovnih nosača fotonaponskih panela na ravni krov na mjestima na kojima su postojali. Nosači su izvedeni od čeličnih profila 5×50 mm. Nosači se postavljaju prije postavljanja završnih slojeva krovišta te se isti fiksiraju u nosivu armiranobetonsku ploču. Nosači su visine 80 cm, te se postavljaju na razmak od 56 cm u jednom redu. Razmak između redova iznosi 100 cm. Obračun po komadu nosača</t>
  </si>
  <si>
    <t>Dobava i montaža krovnih odzračnika. Obračun po komadu</t>
  </si>
  <si>
    <t>Postavljanje informativne ploče na Brailleovom pismu koja je namjenjena slijepim i slabovidnim osobama. Obračun po komadu</t>
  </si>
  <si>
    <t>na kosi krov, uključivši sav potrebni spojni i pričvrsni materijal</t>
  </si>
  <si>
    <t>Organizacija gradilišta,pribavljanje privremenih priključaka gradilišta,opskrba vodom i električnom energijom,prijava početka građenja i sl. Obračun paušalno.</t>
  </si>
  <si>
    <t xml:space="preserve">Zaštita svih vanjskih otvora, odnosno postojeće vanjske stolarije daskama, letvicama i zaštitnom folijom .U cijeni kompletan rad, materijal i pomoćni materijal. Obračun po m2. </t>
  </si>
  <si>
    <t>Demnotaža i skidanje postojećih kamenih vanjskih klupica zgrade na zapadnom dijelu zgrade (na mjestima gdje se toplinska izolacija postavlja s vanjske strane).  U jediničnoj cijeni uračunat potreban rad i materijal, čišćenje, iznošenje otpadnog materijala iz objekta i deponiranje. Klupice širine cca 15 cm.</t>
  </si>
  <si>
    <t>Dobava i montaža čelične podkonstrukcije na unutarnje zidove istočnog dijela zgrade između koje se umeće sloj  MINERALNE KAMENE VUNE HRN 12667 (ili jednakovrijedno), d= 10 cm, sljedećih  karakteristika:                                                                                                         *deklarirana toplinska provodljivost λd=0.036W/mK                                                                           *klasa gorivosti A1 HRN EN 501-1 (ili jednakovrijedno)                                                                                              *otpor difuziji vodene pare μ=1 HRN EN 12086 (ili jednakovrijedno)                                                                    Obračun po m2</t>
  </si>
  <si>
    <t xml:space="preserve">Dobava i ugradnja materijala za izvedbu povezanog sustava za vanjsku toplinsku izolaciju (ETICS)  MINERALNE KAMENE VUNE HRN 12667 (ili jednakovrijedno), d=10 cm, sljedećih  karakteristika :                                                                                                         *deklarirana toplinska provodljivost λd=0.036W/mK                          *klasa gorivosti A1 HRN EN 501-1  (ili jednakovrijedno)                                                                                              *otpor difuziji vodene pare μ=1 HRN EN 12086  (ili jednakovrijedno)
Faze izrade :                                                                                                                                           *postavljanje aluminijskog perforiranog sokl profila jednake širine kao debljina ploče kamene vune   *pričvršćivanje izvesti nehrđajućim vijcima na razmaku svakih 40-60 cm                                                        *nanošenje polimerno-cementnog ljepila trakasto po rubovima i točkasto po sredini ploča                                                                     *nakon ljepljenja ploče se dodatno pričvršćuju spojnicama  6kom/m2; prikladno je za betonsku podlogu izvršiti probu na čupanje spojnica (spojnica mora izdržati deklariranu silu na čupanje).                                                                                                                                                             *na rubnim dijelovima postavljaju se  rubni profili kao i oko otvora s tim da je na dijagonalama otvora potrebno kao dodatno ojačanje postaviti mrežicu veličine 20x40 (30x50cm)                                                                                                                                  *na ploče kamene vune nanosi se polimerno-cementno ljepilo u koje se utiskuje tekstilno-staklena mrežica alkalno otporna sa preklopima od 10 cm, koja se pregletava drugim slojem polimerno-cementnog ljepila                                                                                                                                          *nakon sušenja 5-7 dana ,prije izvođenja završnog sloja potrebno je nanijeti impregnirajući sloj.U stavci uračunati svi slojevi do završnog sloja. Završni sloj obračunat u zasebnoj stavci.                                                                           </t>
  </si>
  <si>
    <t xml:space="preserve">Dobava i ugradnja materijala za izvedbu povezanog sustava za vanjsku toplinsku izolaciju (ETICS), (toplinski mostovi, balkoni negrijani dijelovi zgrade)  MINERALNE KAMENE VUNE HRN 12667 (ili jednakovrijedno), d= 2 cm, sljedećih  karakteristika :                                                                                                         *deklarirana toplinska provodljivost λd=0.036W/mK                                                                              
*klasa gorivosti A1 HRN EN 501-1  (ili jednakovrijedno)                                                                                               
*otpor difuziji vodene pare μ=1 HRN EN 12086  (ili jednakovrijedno)                                                                                         
Faze izrade :                                                                                                                                           
*postavljanje aluminijskog perforiranog sokl profila jednake širine kao debljina ploče kamene vune   *pričvršćivanje izvesti nehrđajućim vijcima na razmaku svakih 40-60 cm                                                        *nanošenje polimerno-cementnog ljepila trakasto po rubovima i točkasto po sredini ploča                                                                         *nakon ljepljenja ploče se dodatno pričvršćuju spojnicama 4kom/m2; prikladno je za betonsku podlogu  izvršiti probu na čupanje spojnica (spojnica mora izdržati deklariranu silu na čupanje).                                                                                                                                                           *na rubnim dijelovima postavljaju se rubni profili kao i oko otvora s tim da je na dijagonalama otvora potrebno kao dodatno ojačanje postaviti mrežicu veličine 20x40 (30x50cm)                                                                                                                                  *na ploče kamene vune nanosi se polimerno-cementno ljepilo u koje se utiskuje tekstilno-staklena mrežica alkalno otporna sa preklopima od 10 cm, koja se pregletava drugim slojem polimerno-cementnog ljepila                                                                                                                                          *nakon sušenja 5-7 dana, prije izvođenja završnog sloja potrebno je nanijeti impregnirajući sloj.U stavci uračunati svi slojevi do završnog sloja. Završni sloj obračunat u zasebnoj stavci. Stavka uključuje postavljanje svih potrebnih elemenata, rubnih profila za fasadu, alu i/ili pvc kutnika (sa mrežicom) i ojačanja na sve rubove, čoškove, otvore, uglove i dr kao i obrada oko špaleta mineralnom vunom d =2.0-4.0 cm, te nabava i postavljanje kanala antenski kabel i sl. . U svemu se pridržavati uputa i specifikacija proizvođača, pravila struke i standarda kvalitete. </t>
  </si>
  <si>
    <r>
      <t>Dobava, doprema i ugradnja toplinske izolacije od ploča tvrde kamene vune  d = 20 cm</t>
    </r>
    <r>
      <rPr>
        <b/>
        <sz val="9"/>
        <rFont val="Arial"/>
        <family val="2"/>
      </rPr>
      <t xml:space="preserve">, </t>
    </r>
    <r>
      <rPr>
        <sz val="9"/>
        <rFont val="Arial"/>
        <family val="2"/>
      </rPr>
      <t>minimalne tlačne čvrtoće 70kPa, prema planu polaganja i uputstvima proizvođača.                                                                                                                                                                                      Potrebne karakteristike:                                                                                                                                                                                                                                                                                                                                                                                                                  *deklarirana toplinska provodljivost λd=0.036W/mK po HRN EN 12667  (ili jednakovrijedno)                                                                   *klasa negorivosti A1 po HRN EN 501-1  (ili jednakovrijedno)                                                                                                 *otpor difuziji vodene pare μ =1 po HRN EN 12086  (ili jednakovrijedno)                                                                                                                                                                                                                                                                                                         *tlačna čvrtoća HRN EN 826  (ili jednakovrijedno)                                                                                                                              U cijenu je uračunat sav potreban rad i materijal, kao i holker na spoju horizontalne i verikalne površine na nadozidu i oko dimnjaka. Obračun po m2 tlocrtne površine krova.</t>
    </r>
  </si>
  <si>
    <t xml:space="preserve">Ispunjava zahtjeve DVGW, ili jednakovrijedno ,radnog lista W 551 ili jednakovrijedno. </t>
  </si>
  <si>
    <t>Dobava materijala i izrada parne brane od sintetičke folije na bazi polietilena visoke gustoće. Folija se slobodno polaže na beton u padu od sintetičkog voala i spaja samoljepljivom trakom u preklopu spoja sukladno uputama proizvođača materijala. Uz sve vertikalne završetke i prodore kroz krov traka se polaže vertikalno u visini toplinske izolacije. Obračun po m2 postavljene parne brane ukljućujući odzrake za parnu branu.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</si>
</sst>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kn&quot;_-;\-* #,##0.00\ &quot;kn&quot;_-;_-* &quot;-&quot;??\ &quot;kn&quot;_-;_-@_-"/>
  </numFmts>
  <fonts count="26" x14ac:knownFonts="1">
    <font>
      <sz val="10"/>
      <name val="Arial"/>
      <charset val="238"/>
    </font>
    <font>
      <sz val="10"/>
      <name val="Arial"/>
      <charset val="238"/>
    </font>
    <font>
      <sz val="8"/>
      <name val="Arial"/>
      <family val="2"/>
      <charset val="238"/>
    </font>
    <font>
      <sz val="11"/>
      <name val="Arial"/>
      <family val="2"/>
      <charset val="238"/>
    </font>
    <font>
      <b/>
      <sz val="11"/>
      <name val="Arial"/>
      <family val="2"/>
      <charset val="238"/>
    </font>
    <font>
      <sz val="10"/>
      <name val="Arial"/>
      <family val="2"/>
      <charset val="238"/>
    </font>
    <font>
      <b/>
      <sz val="10"/>
      <name val="Arial"/>
      <family val="2"/>
      <charset val="238"/>
    </font>
    <font>
      <sz val="10"/>
      <name val="Arial"/>
      <family val="2"/>
      <charset val="238"/>
    </font>
    <font>
      <sz val="8"/>
      <name val="Arial"/>
      <family val="2"/>
      <charset val="238"/>
    </font>
    <font>
      <b/>
      <sz val="10"/>
      <name val="Arial"/>
      <family val="2"/>
      <charset val="238"/>
    </font>
    <font>
      <b/>
      <sz val="8"/>
      <name val="Arial"/>
      <family val="2"/>
      <charset val="238"/>
    </font>
    <font>
      <b/>
      <sz val="9"/>
      <name val="Arial"/>
      <family val="2"/>
      <charset val="238"/>
    </font>
    <font>
      <sz val="9"/>
      <name val="Arial"/>
      <family val="2"/>
      <charset val="238"/>
    </font>
    <font>
      <sz val="9"/>
      <name val="Arial"/>
      <family val="2"/>
      <charset val="238"/>
    </font>
    <font>
      <sz val="10"/>
      <name val="Arial"/>
      <family val="2"/>
    </font>
    <font>
      <sz val="11"/>
      <name val="Calibri"/>
      <family val="2"/>
    </font>
    <font>
      <u/>
      <sz val="9"/>
      <name val="Arial"/>
      <family val="2"/>
    </font>
    <font>
      <sz val="9"/>
      <name val="Arial"/>
      <family val="2"/>
    </font>
    <font>
      <b/>
      <sz val="9"/>
      <name val="Arial"/>
      <family val="2"/>
    </font>
    <font>
      <sz val="10"/>
      <name val="Arial Narrow"/>
      <family val="2"/>
    </font>
    <font>
      <sz val="11"/>
      <name val="Calibri"/>
      <family val="2"/>
      <charset val="238"/>
    </font>
    <font>
      <sz val="10"/>
      <color indexed="8"/>
      <name val="Arial"/>
      <family val="2"/>
      <charset val="238"/>
    </font>
    <font>
      <sz val="11"/>
      <color theme="1"/>
      <name val="Calibri"/>
      <family val="2"/>
      <charset val="238"/>
      <scheme val="minor"/>
    </font>
    <font>
      <sz val="12"/>
      <color theme="1"/>
      <name val="Arial Narrow"/>
      <family val="2"/>
    </font>
    <font>
      <sz val="11"/>
      <name val="Calibri"/>
      <family val="2"/>
      <scheme val="minor"/>
    </font>
    <font>
      <sz val="10"/>
      <color theme="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6">
    <xf numFmtId="0" fontId="0" fillId="0" borderId="0"/>
    <xf numFmtId="44" fontId="1" fillId="0" borderId="0" applyFont="0" applyFill="0" applyBorder="0" applyAlignment="0" applyProtection="0"/>
    <xf numFmtId="0" fontId="5" fillId="0" borderId="0"/>
    <xf numFmtId="0" fontId="14" fillId="0" borderId="0"/>
    <xf numFmtId="0" fontId="5" fillId="0" borderId="0"/>
    <xf numFmtId="0" fontId="22" fillId="0" borderId="0"/>
    <xf numFmtId="0" fontId="5" fillId="0" borderId="0"/>
    <xf numFmtId="0" fontId="5" fillId="0" borderId="0"/>
    <xf numFmtId="0" fontId="22" fillId="0" borderId="0"/>
    <xf numFmtId="0" fontId="22" fillId="0" borderId="0"/>
    <xf numFmtId="0" fontId="5" fillId="0" borderId="0"/>
    <xf numFmtId="0" fontId="5" fillId="0" borderId="0"/>
    <xf numFmtId="0" fontId="5" fillId="0" borderId="0"/>
    <xf numFmtId="2" fontId="19" fillId="0" borderId="0"/>
    <xf numFmtId="0" fontId="5" fillId="0" borderId="0"/>
    <xf numFmtId="0" fontId="23" fillId="0" borderId="0"/>
  </cellStyleXfs>
  <cellXfs count="177">
    <xf numFmtId="0" fontId="0" fillId="0" borderId="0" xfId="0"/>
    <xf numFmtId="0" fontId="0" fillId="0" borderId="0" xfId="0" applyNumberFormat="1" applyAlignment="1">
      <alignment horizontal="center" vertical="top"/>
    </xf>
    <xf numFmtId="0" fontId="3" fillId="0" borderId="0" xfId="0" applyFont="1"/>
    <xf numFmtId="0" fontId="2" fillId="0" borderId="0" xfId="0" applyFont="1" applyAlignment="1"/>
    <xf numFmtId="0" fontId="2" fillId="0" borderId="0" xfId="0" applyFont="1"/>
    <xf numFmtId="0" fontId="5" fillId="0" borderId="0" xfId="0" applyFont="1"/>
    <xf numFmtId="0" fontId="0" fillId="0" borderId="0" xfId="0" applyAlignment="1">
      <alignment horizontal="center"/>
    </xf>
    <xf numFmtId="0" fontId="0" fillId="0" borderId="0" xfId="0" applyAlignment="1">
      <alignment vertical="top" wrapText="1"/>
    </xf>
    <xf numFmtId="0" fontId="3" fillId="0" borderId="0" xfId="0" applyFont="1" applyBorder="1"/>
    <xf numFmtId="0" fontId="7" fillId="0" borderId="0" xfId="0" applyFont="1"/>
    <xf numFmtId="0" fontId="4" fillId="0" borderId="0" xfId="0" applyFont="1" applyBorder="1" applyAlignment="1">
      <alignment horizontal="center" vertical="top" wrapText="1"/>
    </xf>
    <xf numFmtId="4" fontId="0" fillId="0" borderId="0" xfId="0" applyNumberFormat="1" applyAlignment="1">
      <alignment horizontal="right"/>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vertical="top"/>
    </xf>
    <xf numFmtId="0" fontId="5" fillId="0" borderId="0" xfId="0" applyFont="1" applyAlignment="1">
      <alignment horizontal="center" vertical="center"/>
    </xf>
    <xf numFmtId="0" fontId="10" fillId="0" borderId="0" xfId="0" applyFont="1"/>
    <xf numFmtId="0" fontId="8" fillId="0" borderId="0" xfId="0" applyFont="1"/>
    <xf numFmtId="0" fontId="2" fillId="0" borderId="0" xfId="0" applyFont="1" applyAlignment="1">
      <alignment horizontal="right"/>
    </xf>
    <xf numFmtId="0" fontId="11" fillId="0" borderId="0" xfId="0" applyFont="1" applyAlignment="1">
      <alignment vertical="top" wrapText="1"/>
    </xf>
    <xf numFmtId="0" fontId="13" fillId="0" borderId="0" xfId="0" applyFont="1" applyBorder="1" applyAlignment="1">
      <alignment horizontal="center" vertical="top" wrapText="1"/>
    </xf>
    <xf numFmtId="0" fontId="13" fillId="0" borderId="0" xfId="0" applyFont="1" applyBorder="1" applyAlignment="1">
      <alignment horizontal="center" wrapText="1"/>
    </xf>
    <xf numFmtId="4" fontId="13" fillId="0" borderId="0" xfId="0" applyNumberFormat="1" applyFont="1" applyBorder="1" applyAlignment="1">
      <alignment horizontal="right" wrapText="1"/>
    </xf>
    <xf numFmtId="4" fontId="13" fillId="0" borderId="0" xfId="0" applyNumberFormat="1" applyFont="1" applyBorder="1" applyAlignment="1">
      <alignment horizontal="right"/>
    </xf>
    <xf numFmtId="0" fontId="13" fillId="0" borderId="0" xfId="0" applyFont="1" applyBorder="1" applyAlignment="1">
      <alignment wrapText="1"/>
    </xf>
    <xf numFmtId="0" fontId="13" fillId="0" borderId="0" xfId="0" applyFont="1" applyBorder="1" applyAlignment="1">
      <alignment horizontal="left" vertical="top" wrapText="1"/>
    </xf>
    <xf numFmtId="4" fontId="12" fillId="0" borderId="0" xfId="0" applyNumberFormat="1" applyFont="1" applyBorder="1" applyAlignment="1">
      <alignment horizontal="right"/>
    </xf>
    <xf numFmtId="0" fontId="12" fillId="0" borderId="0" xfId="0" applyFont="1" applyAlignment="1">
      <alignment vertical="top" wrapText="1"/>
    </xf>
    <xf numFmtId="0" fontId="12" fillId="0" borderId="0" xfId="0" applyFont="1" applyAlignment="1">
      <alignment horizontal="center"/>
    </xf>
    <xf numFmtId="4" fontId="12" fillId="0" borderId="0" xfId="0" applyNumberFormat="1" applyFont="1" applyAlignment="1">
      <alignment horizontal="right"/>
    </xf>
    <xf numFmtId="0" fontId="12" fillId="0" borderId="0" xfId="0" applyNumberFormat="1" applyFont="1" applyAlignment="1">
      <alignment horizontal="center" vertical="top"/>
    </xf>
    <xf numFmtId="0" fontId="12" fillId="0" borderId="0" xfId="0" applyNumberFormat="1" applyFont="1" applyBorder="1" applyAlignment="1">
      <alignment horizontal="center" vertical="top"/>
    </xf>
    <xf numFmtId="0" fontId="12" fillId="0" borderId="0" xfId="0" applyFont="1" applyAlignment="1">
      <alignment horizontal="left" vertical="top" wrapText="1"/>
    </xf>
    <xf numFmtId="0" fontId="12" fillId="0" borderId="0" xfId="0" applyFont="1" applyAlignment="1"/>
    <xf numFmtId="4" fontId="3" fillId="0" borderId="0" xfId="1" applyNumberFormat="1" applyFont="1" applyBorder="1" applyAlignment="1">
      <alignment horizontal="center" vertical="center" wrapText="1"/>
    </xf>
    <xf numFmtId="0" fontId="13" fillId="0" borderId="0" xfId="0" applyFont="1"/>
    <xf numFmtId="4" fontId="7" fillId="0" borderId="0" xfId="0" applyNumberFormat="1" applyFont="1" applyAlignment="1">
      <alignment horizontal="right"/>
    </xf>
    <xf numFmtId="0" fontId="7" fillId="0" borderId="0" xfId="0" applyNumberFormat="1" applyFont="1" applyAlignment="1">
      <alignment horizontal="center" vertical="top"/>
    </xf>
    <xf numFmtId="0" fontId="7" fillId="0" borderId="0" xfId="0" applyFont="1" applyAlignment="1">
      <alignment vertical="top" wrapText="1"/>
    </xf>
    <xf numFmtId="0" fontId="7" fillId="0" borderId="0" xfId="0" applyFont="1" applyAlignment="1">
      <alignment horizontal="center"/>
    </xf>
    <xf numFmtId="0" fontId="7" fillId="0" borderId="0" xfId="0" applyFont="1" applyBorder="1" applyAlignment="1">
      <alignment horizontal="center" vertical="top" wrapText="1"/>
    </xf>
    <xf numFmtId="4" fontId="7" fillId="0" borderId="0" xfId="0" applyNumberFormat="1" applyFont="1" applyBorder="1" applyAlignment="1">
      <alignment horizontal="right" wrapText="1"/>
    </xf>
    <xf numFmtId="0" fontId="6" fillId="0" borderId="0" xfId="0" applyFont="1" applyBorder="1" applyAlignment="1">
      <alignment horizontal="left" vertical="top" wrapText="1"/>
    </xf>
    <xf numFmtId="0" fontId="7" fillId="0" borderId="0" xfId="0" applyFont="1" applyAlignment="1">
      <alignment wrapText="1"/>
    </xf>
    <xf numFmtId="4" fontId="13" fillId="0" borderId="0" xfId="0" applyNumberFormat="1" applyFont="1" applyAlignment="1">
      <alignment horizontal="right"/>
    </xf>
    <xf numFmtId="0" fontId="13" fillId="0" borderId="0" xfId="0" applyFont="1" applyBorder="1" applyAlignment="1">
      <alignment horizontal="center"/>
    </xf>
    <xf numFmtId="0" fontId="12" fillId="0" borderId="0" xfId="0" applyFont="1" applyBorder="1" applyAlignment="1">
      <alignment horizontal="center" vertical="top" wrapText="1"/>
    </xf>
    <xf numFmtId="0" fontId="10" fillId="0" borderId="0" xfId="0" applyFont="1" applyAlignment="1">
      <alignment vertical="top"/>
    </xf>
    <xf numFmtId="0" fontId="12" fillId="0" borderId="0" xfId="0" applyFont="1" applyBorder="1" applyAlignment="1">
      <alignment horizontal="center" wrapText="1"/>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13" fillId="0" borderId="0" xfId="0" applyFont="1" applyAlignment="1">
      <alignment horizontal="right"/>
    </xf>
    <xf numFmtId="0" fontId="15" fillId="0" borderId="0" xfId="0" applyFont="1"/>
    <xf numFmtId="0" fontId="24" fillId="0" borderId="0" xfId="0" applyFont="1"/>
    <xf numFmtId="0" fontId="16" fillId="0" borderId="0" xfId="0" applyFont="1"/>
    <xf numFmtId="0" fontId="12" fillId="0" borderId="3" xfId="0" applyFont="1" applyBorder="1" applyAlignment="1">
      <alignment horizontal="center" wrapText="1"/>
    </xf>
    <xf numFmtId="0" fontId="17" fillId="0" borderId="0" xfId="0" applyFont="1" applyAlignment="1">
      <alignment wrapText="1"/>
    </xf>
    <xf numFmtId="0" fontId="11" fillId="0" borderId="0" xfId="0" applyFont="1" applyBorder="1" applyAlignment="1">
      <alignment horizontal="left" vertical="top" wrapText="1"/>
    </xf>
    <xf numFmtId="0" fontId="12" fillId="0" borderId="0" xfId="0" applyFont="1" applyBorder="1" applyAlignment="1">
      <alignment wrapText="1"/>
    </xf>
    <xf numFmtId="0" fontId="18" fillId="0" borderId="0" xfId="0" applyFont="1" applyBorder="1" applyAlignment="1">
      <alignment wrapText="1"/>
    </xf>
    <xf numFmtId="2" fontId="12" fillId="0" borderId="3" xfId="0" applyNumberFormat="1" applyFont="1" applyBorder="1" applyAlignment="1">
      <alignment horizontal="center" wrapText="1"/>
    </xf>
    <xf numFmtId="0" fontId="7" fillId="0" borderId="0" xfId="0" applyFont="1" applyBorder="1" applyAlignment="1">
      <alignment wrapText="1"/>
    </xf>
    <xf numFmtId="4" fontId="6" fillId="0" borderId="0" xfId="0" applyNumberFormat="1" applyFont="1" applyBorder="1" applyAlignment="1">
      <alignment horizontal="right" wrapText="1"/>
    </xf>
    <xf numFmtId="4" fontId="0" fillId="0" borderId="0" xfId="0" applyNumberFormat="1" applyBorder="1" applyAlignment="1">
      <alignment horizontal="right"/>
    </xf>
    <xf numFmtId="0" fontId="14" fillId="0" borderId="0" xfId="0" applyFont="1" applyBorder="1" applyAlignment="1">
      <alignment horizontal="center"/>
    </xf>
    <xf numFmtId="0" fontId="10" fillId="0" borderId="1" xfId="0" applyFont="1" applyBorder="1" applyAlignment="1">
      <alignment horizontal="center" vertical="center" wrapText="1"/>
    </xf>
    <xf numFmtId="4" fontId="10" fillId="0" borderId="2" xfId="0" applyNumberFormat="1" applyFont="1" applyBorder="1" applyAlignment="1">
      <alignment horizontal="center" vertical="center" wrapText="1"/>
    </xf>
    <xf numFmtId="4" fontId="10" fillId="0" borderId="1" xfId="1" applyNumberFormat="1" applyFont="1" applyBorder="1" applyAlignment="1">
      <alignment horizontal="center" vertical="center" wrapText="1"/>
    </xf>
    <xf numFmtId="4" fontId="10" fillId="0" borderId="4" xfId="1" applyNumberFormat="1" applyFont="1" applyBorder="1" applyAlignment="1">
      <alignment horizontal="center" vertical="center" wrapText="1"/>
    </xf>
    <xf numFmtId="0" fontId="2" fillId="0" borderId="0" xfId="0" applyFont="1" applyAlignment="1">
      <alignment wrapText="1"/>
    </xf>
    <xf numFmtId="2" fontId="12" fillId="0" borderId="0" xfId="0" applyNumberFormat="1" applyFont="1" applyBorder="1" applyAlignment="1">
      <alignment horizontal="center" wrapText="1"/>
    </xf>
    <xf numFmtId="0" fontId="0" fillId="0" borderId="0" xfId="0" applyBorder="1" applyAlignment="1">
      <alignment horizontal="center"/>
    </xf>
    <xf numFmtId="0" fontId="0" fillId="0" borderId="0" xfId="0" applyBorder="1"/>
    <xf numFmtId="0" fontId="7" fillId="0" borderId="0" xfId="0" applyFont="1" applyBorder="1"/>
    <xf numFmtId="0" fontId="6" fillId="0" borderId="0" xfId="0" applyFont="1" applyFill="1" applyAlignment="1">
      <alignment vertical="top" wrapText="1"/>
    </xf>
    <xf numFmtId="0" fontId="7" fillId="0" borderId="0" xfId="0" applyFont="1" applyFill="1" applyAlignment="1"/>
    <xf numFmtId="2" fontId="13" fillId="0" borderId="0" xfId="0" applyNumberFormat="1" applyFont="1" applyBorder="1" applyAlignment="1">
      <alignment horizontal="right"/>
    </xf>
    <xf numFmtId="4" fontId="0" fillId="0" borderId="3" xfId="0" applyNumberFormat="1" applyBorder="1" applyAlignment="1">
      <alignment horizontal="right"/>
    </xf>
    <xf numFmtId="4" fontId="12" fillId="0" borderId="5" xfId="0" applyNumberFormat="1" applyFont="1" applyBorder="1" applyAlignment="1">
      <alignment horizontal="right"/>
    </xf>
    <xf numFmtId="0" fontId="17" fillId="0" borderId="0" xfId="0" applyFont="1" applyAlignment="1">
      <alignment vertical="top" wrapText="1"/>
    </xf>
    <xf numFmtId="4" fontId="5" fillId="0" borderId="3" xfId="0" applyNumberFormat="1" applyFont="1" applyBorder="1" applyAlignment="1">
      <alignment horizontal="right"/>
    </xf>
    <xf numFmtId="0" fontId="5" fillId="0" borderId="3" xfId="0" applyFont="1" applyBorder="1" applyAlignment="1">
      <alignment horizontal="center" wrapText="1"/>
    </xf>
    <xf numFmtId="4" fontId="5" fillId="0" borderId="3" xfId="0" applyNumberFormat="1" applyFont="1" applyBorder="1" applyAlignment="1">
      <alignment horizontal="right" wrapText="1"/>
    </xf>
    <xf numFmtId="4" fontId="5" fillId="0" borderId="3" xfId="0" applyNumberFormat="1" applyFont="1" applyBorder="1"/>
    <xf numFmtId="2" fontId="5" fillId="0" borderId="3" xfId="0" applyNumberFormat="1" applyFont="1" applyBorder="1" applyAlignment="1">
      <alignment horizontal="right"/>
    </xf>
    <xf numFmtId="2" fontId="5" fillId="0" borderId="2" xfId="0" applyNumberFormat="1" applyFont="1" applyBorder="1"/>
    <xf numFmtId="2" fontId="5" fillId="0" borderId="3" xfId="0" applyNumberFormat="1" applyFont="1" applyBorder="1"/>
    <xf numFmtId="2" fontId="5" fillId="0" borderId="0" xfId="0" applyNumberFormat="1" applyFont="1" applyBorder="1"/>
    <xf numFmtId="4" fontId="5" fillId="0" borderId="4" xfId="0" applyNumberFormat="1" applyFont="1" applyBorder="1" applyAlignment="1">
      <alignment horizontal="right"/>
    </xf>
    <xf numFmtId="2" fontId="5" fillId="0" borderId="3" xfId="0" applyNumberFormat="1" applyFont="1" applyBorder="1" applyAlignment="1">
      <alignment horizontal="center" wrapText="1"/>
    </xf>
    <xf numFmtId="2" fontId="5" fillId="0" borderId="3" xfId="0" applyNumberFormat="1" applyFont="1" applyBorder="1" applyAlignment="1">
      <alignment wrapText="1"/>
    </xf>
    <xf numFmtId="0" fontId="6" fillId="0" borderId="0" xfId="0" applyFont="1" applyAlignment="1">
      <alignment horizontal="right" vertical="top" wrapText="1"/>
    </xf>
    <xf numFmtId="4" fontId="6" fillId="0" borderId="0" xfId="0" applyNumberFormat="1" applyFont="1" applyAlignment="1">
      <alignment horizontal="right"/>
    </xf>
    <xf numFmtId="0" fontId="6" fillId="0" borderId="0" xfId="0" applyFont="1" applyAlignment="1">
      <alignment horizontal="center" vertical="top" wrapText="1"/>
    </xf>
    <xf numFmtId="0" fontId="6" fillId="0" borderId="0" xfId="0" applyFont="1" applyAlignment="1">
      <alignment vertical="top" wrapText="1"/>
    </xf>
    <xf numFmtId="0" fontId="5" fillId="0" borderId="0" xfId="0" applyFont="1" applyAlignment="1">
      <alignment horizontal="center"/>
    </xf>
    <xf numFmtId="4" fontId="5" fillId="0" borderId="0" xfId="0" applyNumberFormat="1" applyFont="1" applyAlignment="1">
      <alignment horizontal="right"/>
    </xf>
    <xf numFmtId="0" fontId="5" fillId="0" borderId="0" xfId="0" applyFont="1" applyBorder="1" applyAlignment="1">
      <alignment horizontal="center" wrapText="1"/>
    </xf>
    <xf numFmtId="4" fontId="5" fillId="0" borderId="0" xfId="0" applyNumberFormat="1" applyFont="1" applyBorder="1" applyAlignment="1">
      <alignment horizontal="right" wrapText="1"/>
    </xf>
    <xf numFmtId="4" fontId="5" fillId="0" borderId="0" xfId="0" applyNumberFormat="1" applyFont="1" applyBorder="1" applyAlignment="1">
      <alignment horizontal="right"/>
    </xf>
    <xf numFmtId="0" fontId="17" fillId="0" borderId="0" xfId="0" applyFont="1" applyBorder="1" applyAlignment="1">
      <alignment vertical="top" wrapText="1"/>
    </xf>
    <xf numFmtId="0" fontId="14" fillId="0" borderId="0" xfId="0" applyFont="1" applyAlignment="1">
      <alignment vertical="top" wrapText="1"/>
    </xf>
    <xf numFmtId="0" fontId="12" fillId="0" borderId="0" xfId="0" applyFont="1"/>
    <xf numFmtId="0" fontId="12" fillId="0" borderId="0" xfId="0" applyFont="1" applyAlignment="1">
      <alignment horizontal="center" vertical="top"/>
    </xf>
    <xf numFmtId="2" fontId="5" fillId="0" borderId="0" xfId="0" applyNumberFormat="1" applyFont="1" applyBorder="1" applyAlignment="1">
      <alignment horizontal="right"/>
    </xf>
    <xf numFmtId="4" fontId="5" fillId="0" borderId="0" xfId="0" applyNumberFormat="1" applyFont="1" applyBorder="1"/>
    <xf numFmtId="2" fontId="5" fillId="0" borderId="0" xfId="0" applyNumberFormat="1" applyFont="1" applyBorder="1" applyAlignment="1">
      <alignment horizontal="center" wrapText="1"/>
    </xf>
    <xf numFmtId="2" fontId="5" fillId="0" borderId="0" xfId="0" applyNumberFormat="1" applyFont="1" applyBorder="1" applyAlignment="1">
      <alignment wrapText="1"/>
    </xf>
    <xf numFmtId="0" fontId="14" fillId="0" borderId="0" xfId="3" applyFont="1" applyFill="1" applyBorder="1" applyAlignment="1" applyProtection="1">
      <alignment vertical="top" wrapText="1"/>
      <protection hidden="1"/>
    </xf>
    <xf numFmtId="0" fontId="17" fillId="0" borderId="0" xfId="0" applyFont="1" applyAlignment="1">
      <alignment horizontal="left" vertical="top" wrapText="1"/>
    </xf>
    <xf numFmtId="0" fontId="17" fillId="0" borderId="0" xfId="3" applyFont="1" applyFill="1" applyBorder="1" applyAlignment="1" applyProtection="1">
      <alignment horizontal="left" vertical="top" wrapText="1"/>
      <protection hidden="1"/>
    </xf>
    <xf numFmtId="0" fontId="5" fillId="0" borderId="0" xfId="15" applyFont="1" applyAlignment="1">
      <alignment horizontal="left" vertical="top" wrapText="1"/>
    </xf>
    <xf numFmtId="0" fontId="5" fillId="0" borderId="0" xfId="0" applyFont="1" applyAlignment="1">
      <alignment vertical="top" wrapText="1"/>
    </xf>
    <xf numFmtId="0" fontId="5" fillId="0" borderId="0" xfId="0" applyFont="1" applyAlignment="1">
      <alignment horizontal="center" vertical="top"/>
    </xf>
    <xf numFmtId="0" fontId="5" fillId="0" borderId="0" xfId="0" applyNumberFormat="1" applyFont="1" applyAlignment="1">
      <alignment horizontal="center" vertical="top"/>
    </xf>
    <xf numFmtId="0" fontId="17" fillId="0" borderId="0" xfId="15" applyFont="1" applyAlignment="1">
      <alignment vertical="top" wrapText="1"/>
    </xf>
    <xf numFmtId="16" fontId="12" fillId="0" borderId="0" xfId="0" applyNumberFormat="1" applyFont="1" applyBorder="1" applyAlignment="1">
      <alignment horizontal="center" vertical="top"/>
    </xf>
    <xf numFmtId="0" fontId="12" fillId="0" borderId="0" xfId="15" applyFont="1" applyAlignment="1">
      <alignment horizontal="left" vertical="top" wrapText="1"/>
    </xf>
    <xf numFmtId="16" fontId="5" fillId="0" borderId="0" xfId="0" applyNumberFormat="1" applyFont="1" applyAlignment="1">
      <alignment horizontal="center" vertical="top"/>
    </xf>
    <xf numFmtId="4" fontId="5" fillId="0" borderId="2" xfId="0" applyNumberFormat="1" applyFont="1" applyBorder="1"/>
    <xf numFmtId="0" fontId="6" fillId="0" borderId="2" xfId="0" applyFont="1" applyBorder="1" applyAlignment="1">
      <alignment horizontal="left" vertical="top" wrapText="1"/>
    </xf>
    <xf numFmtId="0" fontId="5" fillId="0" borderId="0" xfId="14" applyFont="1" applyFill="1" applyBorder="1" applyAlignment="1">
      <alignment horizontal="justify" vertical="top" wrapText="1"/>
    </xf>
    <xf numFmtId="49" fontId="5" fillId="0" borderId="0" xfId="12" applyNumberFormat="1" applyFont="1" applyFill="1" applyAlignment="1">
      <alignment horizontal="left"/>
    </xf>
    <xf numFmtId="0" fontId="5" fillId="0" borderId="0" xfId="4" applyNumberFormat="1" applyFont="1" applyFill="1" applyAlignment="1" applyProtection="1">
      <alignment horizontal="left" vertical="top" wrapText="1"/>
      <protection hidden="1"/>
    </xf>
    <xf numFmtId="49" fontId="5" fillId="0" borderId="0" xfId="12" applyNumberFormat="1" applyFont="1" applyFill="1"/>
    <xf numFmtId="0" fontId="5" fillId="0" borderId="0" xfId="14" applyFont="1" applyFill="1" applyBorder="1" applyAlignment="1">
      <alignment horizontal="justify" vertical="top"/>
    </xf>
    <xf numFmtId="0" fontId="5" fillId="0" borderId="0" xfId="0" applyFont="1" applyFill="1" applyAlignment="1">
      <alignment horizontal="left" vertical="top" wrapText="1"/>
    </xf>
    <xf numFmtId="0" fontId="5" fillId="0" borderId="0" xfId="14" quotePrefix="1" applyFont="1" applyFill="1" applyBorder="1" applyAlignment="1">
      <alignment horizontal="justify" vertical="top"/>
    </xf>
    <xf numFmtId="0" fontId="5" fillId="0" borderId="0" xfId="0" applyFont="1" applyFill="1" applyBorder="1" applyAlignment="1">
      <alignment horizontal="left" wrapText="1"/>
    </xf>
    <xf numFmtId="0" fontId="5" fillId="0" borderId="0" xfId="0" applyFont="1" applyFill="1" applyBorder="1" applyAlignment="1">
      <alignment horizontal="left" wrapText="1" indent="1"/>
    </xf>
    <xf numFmtId="0" fontId="5" fillId="0" borderId="0" xfId="4" applyNumberFormat="1" applyFont="1" applyFill="1" applyAlignment="1" applyProtection="1">
      <alignment vertical="top" wrapText="1"/>
      <protection hidden="1"/>
    </xf>
    <xf numFmtId="0" fontId="5" fillId="0" borderId="0" xfId="9" applyFont="1" applyFill="1" applyAlignment="1" applyProtection="1">
      <alignment vertical="top" wrapText="1"/>
      <protection hidden="1"/>
    </xf>
    <xf numFmtId="0" fontId="5" fillId="0" borderId="0" xfId="7" applyFont="1" applyFill="1" applyAlignment="1" applyProtection="1">
      <alignment horizontal="justify" vertical="top" wrapText="1"/>
      <protection hidden="1"/>
    </xf>
    <xf numFmtId="0" fontId="25" fillId="0" borderId="0" xfId="8" applyFont="1" applyFill="1" applyAlignment="1" applyProtection="1">
      <alignment vertical="top" wrapText="1"/>
      <protection hidden="1"/>
    </xf>
    <xf numFmtId="49" fontId="5" fillId="0" borderId="0" xfId="13" applyNumberFormat="1" applyFont="1" applyFill="1" applyBorder="1" applyAlignment="1"/>
    <xf numFmtId="49" fontId="6" fillId="0" borderId="0" xfId="0" applyNumberFormat="1" applyFont="1" applyFill="1" applyAlignment="1">
      <alignment horizontal="center"/>
    </xf>
    <xf numFmtId="49" fontId="5" fillId="0" borderId="0" xfId="9" applyNumberFormat="1" applyFont="1" applyFill="1" applyAlignment="1" applyProtection="1">
      <alignment vertical="top" wrapText="1"/>
      <protection hidden="1"/>
    </xf>
    <xf numFmtId="0" fontId="5" fillId="0" borderId="0" xfId="4" applyFont="1" applyFill="1" applyAlignment="1" applyProtection="1">
      <alignment vertical="top" wrapText="1"/>
      <protection hidden="1"/>
    </xf>
    <xf numFmtId="0" fontId="12" fillId="0" borderId="0" xfId="0" applyFont="1" applyFill="1" applyBorder="1" applyAlignment="1">
      <alignment vertical="top" wrapText="1"/>
    </xf>
    <xf numFmtId="49" fontId="5" fillId="0" borderId="0" xfId="10" applyNumberFormat="1" applyFont="1" applyFill="1" applyBorder="1"/>
    <xf numFmtId="0" fontId="20" fillId="0" borderId="0" xfId="0" applyFont="1"/>
    <xf numFmtId="49" fontId="5" fillId="0" borderId="0" xfId="0" applyNumberFormat="1" applyFont="1" applyFill="1"/>
    <xf numFmtId="0" fontId="21" fillId="0" borderId="0" xfId="5" applyFont="1" applyAlignment="1" applyProtection="1">
      <alignment vertical="top" wrapText="1"/>
      <protection hidden="1"/>
    </xf>
    <xf numFmtId="0" fontId="5" fillId="0" borderId="0" xfId="2" applyFill="1"/>
    <xf numFmtId="0" fontId="5" fillId="0" borderId="0" xfId="0" applyFont="1" applyBorder="1" applyAlignment="1" applyProtection="1">
      <alignment horizontal="justify" wrapText="1" shrinkToFit="1"/>
      <protection locked="0"/>
    </xf>
    <xf numFmtId="0" fontId="5" fillId="0" borderId="0" xfId="14" applyFont="1" applyFill="1" applyBorder="1" applyAlignment="1">
      <alignment horizontal="left" vertical="top" wrapText="1"/>
    </xf>
    <xf numFmtId="49" fontId="5" fillId="0" borderId="0" xfId="10" applyNumberFormat="1" applyFont="1" applyFill="1" applyBorder="1" applyAlignment="1">
      <alignment wrapText="1"/>
    </xf>
    <xf numFmtId="17" fontId="5" fillId="0" borderId="0" xfId="0" applyNumberFormat="1" applyFont="1" applyAlignment="1">
      <alignment horizontal="center" vertical="top"/>
    </xf>
    <xf numFmtId="3" fontId="5" fillId="0" borderId="0" xfId="0" applyNumberFormat="1" applyFont="1" applyAlignment="1">
      <alignment horizontal="center" vertical="top"/>
    </xf>
    <xf numFmtId="0" fontId="6" fillId="0" borderId="6" xfId="0" applyFont="1" applyBorder="1" applyAlignment="1">
      <alignment horizontal="left" vertical="top" wrapText="1"/>
    </xf>
    <xf numFmtId="0" fontId="0" fillId="0" borderId="6" xfId="0" applyBorder="1" applyAlignment="1">
      <alignment horizontal="center"/>
    </xf>
    <xf numFmtId="4" fontId="0" fillId="0" borderId="6" xfId="0" applyNumberFormat="1" applyBorder="1" applyAlignment="1">
      <alignment horizontal="right"/>
    </xf>
    <xf numFmtId="4" fontId="6" fillId="0" borderId="6" xfId="0" applyNumberFormat="1" applyFont="1" applyBorder="1" applyAlignment="1">
      <alignment horizontal="right"/>
    </xf>
    <xf numFmtId="0" fontId="6" fillId="0" borderId="0" xfId="0" applyFont="1" applyBorder="1" applyAlignment="1">
      <alignment horizontal="right" vertical="top" wrapText="1"/>
    </xf>
    <xf numFmtId="4" fontId="6" fillId="0" borderId="0" xfId="0" applyNumberFormat="1" applyFont="1" applyBorder="1" applyAlignment="1">
      <alignment horizontal="right"/>
    </xf>
    <xf numFmtId="0" fontId="0" fillId="0" borderId="0" xfId="0" applyBorder="1" applyAlignment="1">
      <alignment vertical="top" wrapText="1"/>
    </xf>
    <xf numFmtId="0" fontId="0" fillId="0" borderId="2" xfId="0" applyBorder="1" applyAlignment="1">
      <alignment horizontal="center"/>
    </xf>
    <xf numFmtId="4" fontId="0" fillId="0" borderId="2" xfId="0" applyNumberFormat="1" applyBorder="1" applyAlignment="1">
      <alignment horizontal="right"/>
    </xf>
    <xf numFmtId="4" fontId="6" fillId="0" borderId="2" xfId="0" applyNumberFormat="1" applyFont="1" applyBorder="1" applyAlignment="1">
      <alignment horizontal="right"/>
    </xf>
    <xf numFmtId="0" fontId="5" fillId="0" borderId="0" xfId="14" applyFont="1" applyFill="1" applyBorder="1" applyAlignment="1">
      <alignment horizontal="left" wrapText="1"/>
    </xf>
    <xf numFmtId="0" fontId="5" fillId="0" borderId="0" xfId="0" applyFont="1" applyFill="1" applyBorder="1" applyAlignment="1">
      <alignment wrapText="1"/>
    </xf>
    <xf numFmtId="49" fontId="5" fillId="0" borderId="0" xfId="11" applyNumberFormat="1" applyFont="1" applyFill="1" applyBorder="1" applyAlignment="1">
      <alignment wrapText="1"/>
    </xf>
    <xf numFmtId="4" fontId="5" fillId="0" borderId="3" xfId="0" applyNumberFormat="1" applyFont="1" applyBorder="1" applyAlignment="1" applyProtection="1">
      <alignment horizontal="right"/>
      <protection locked="0"/>
    </xf>
    <xf numFmtId="2" fontId="5" fillId="0" borderId="3" xfId="0" applyNumberFormat="1" applyFont="1" applyBorder="1" applyAlignment="1" applyProtection="1">
      <alignment horizontal="right"/>
      <protection locked="0"/>
    </xf>
    <xf numFmtId="2" fontId="5" fillId="0" borderId="3" xfId="0" applyNumberFormat="1" applyFont="1" applyBorder="1" applyProtection="1">
      <protection locked="0"/>
    </xf>
    <xf numFmtId="49" fontId="5" fillId="0" borderId="0" xfId="0" applyNumberFormat="1" applyFont="1" applyAlignment="1">
      <alignment vertical="top" wrapText="1"/>
    </xf>
    <xf numFmtId="0" fontId="6" fillId="0" borderId="2" xfId="0" applyFont="1" applyBorder="1" applyAlignment="1">
      <alignment horizontal="left" vertical="top" wrapText="1"/>
    </xf>
    <xf numFmtId="0" fontId="6" fillId="0" borderId="0" xfId="0" applyFont="1" applyFill="1" applyAlignment="1">
      <alignment horizontal="left" vertical="top" wrapText="1"/>
    </xf>
    <xf numFmtId="0" fontId="6" fillId="0" borderId="0" xfId="0" applyFont="1" applyFill="1" applyAlignment="1">
      <alignment vertical="top" wrapText="1"/>
    </xf>
    <xf numFmtId="0" fontId="2" fillId="0" borderId="0" xfId="0" applyFont="1" applyAlignment="1">
      <alignment horizontal="right"/>
    </xf>
    <xf numFmtId="0" fontId="4" fillId="0" borderId="0" xfId="0" applyFont="1" applyAlignment="1">
      <alignment vertical="top" wrapText="1"/>
    </xf>
    <xf numFmtId="0" fontId="3" fillId="0" borderId="0" xfId="0" applyFont="1" applyAlignment="1">
      <alignment wrapText="1"/>
    </xf>
    <xf numFmtId="0" fontId="7" fillId="0" borderId="0" xfId="0" applyFont="1" applyFill="1" applyAlignment="1"/>
    <xf numFmtId="0" fontId="14" fillId="0" borderId="0" xfId="0" applyFont="1" applyBorder="1" applyAlignment="1">
      <alignment horizontal="left" vertical="top" wrapText="1"/>
    </xf>
    <xf numFmtId="0" fontId="4" fillId="0" borderId="3" xfId="0" applyFont="1" applyBorder="1" applyAlignment="1">
      <alignment horizontal="center" vertical="top" wrapText="1"/>
    </xf>
    <xf numFmtId="0" fontId="6" fillId="0" borderId="0" xfId="0" applyFont="1" applyAlignment="1">
      <alignment horizontal="center" vertical="top" wrapText="1"/>
    </xf>
    <xf numFmtId="0" fontId="11" fillId="0" borderId="2" xfId="0" applyFont="1" applyBorder="1" applyAlignment="1">
      <alignment horizontal="left" vertical="top" wrapText="1"/>
    </xf>
  </cellXfs>
  <cellStyles count="16">
    <cellStyle name="Normal 10" xfId="2"/>
    <cellStyle name="Normal 2" xfId="3"/>
    <cellStyle name="Normal 24" xfId="4"/>
    <cellStyle name="Normal 30 10 10 2 2" xfId="5"/>
    <cellStyle name="Normal 4 17" xfId="6"/>
    <cellStyle name="Normal 4 9 10" xfId="7"/>
    <cellStyle name="Normal 40 10 10 2 2" xfId="8"/>
    <cellStyle name="Normal 40 10 22 2" xfId="9"/>
    <cellStyle name="Normal 52" xfId="10"/>
    <cellStyle name="Normal 55" xfId="11"/>
    <cellStyle name="Normal 58" xfId="12"/>
    <cellStyle name="Normal_HOTEL_ADRIATIC_PREDLOG OKONCANE SITUACIJE" xfId="13"/>
    <cellStyle name="Normal_TROSKOVNIK-revizija2 2" xfId="14"/>
    <cellStyle name="Normalno" xfId="0" builtinId="0"/>
    <cellStyle name="Normalno 2" xfId="1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7"/>
  <sheetViews>
    <sheetView showZeros="0" tabSelected="1" topLeftCell="A142" zoomScaleSheetLayoutView="75" workbookViewId="0">
      <selection activeCell="I149" sqref="I149"/>
    </sheetView>
  </sheetViews>
  <sheetFormatPr defaultRowHeight="13.2" x14ac:dyDescent="0.25"/>
  <cols>
    <col min="1" max="1" width="5.6640625" style="1" customWidth="1"/>
    <col min="2" max="2" width="50.109375" style="7" customWidth="1"/>
    <col min="3" max="3" width="6.109375" style="6" customWidth="1"/>
    <col min="4" max="4" width="8.33203125" style="11" customWidth="1"/>
    <col min="5" max="5" width="8.6640625" style="11" customWidth="1"/>
    <col min="6" max="6" width="8.109375" style="11" customWidth="1"/>
  </cols>
  <sheetData>
    <row r="1" spans="1:15" s="4" customFormat="1" ht="15" customHeight="1" x14ac:dyDescent="0.2">
      <c r="A1" s="16" t="s">
        <v>20</v>
      </c>
      <c r="B1" s="14"/>
      <c r="C1" s="32"/>
      <c r="D1" s="3"/>
      <c r="E1" s="69"/>
      <c r="F1" s="3"/>
      <c r="H1" s="3"/>
    </row>
    <row r="2" spans="1:15" s="4" customFormat="1" ht="9.75" customHeight="1" x14ac:dyDescent="0.2">
      <c r="A2" s="47"/>
      <c r="B2" s="14"/>
      <c r="C2" s="169"/>
      <c r="D2" s="169"/>
      <c r="E2" s="169"/>
      <c r="F2" s="169"/>
      <c r="G2" s="18"/>
      <c r="H2" s="18"/>
      <c r="I2" s="18"/>
    </row>
    <row r="3" spans="1:15" s="4" customFormat="1" ht="35.25" customHeight="1" x14ac:dyDescent="0.2">
      <c r="B3" s="174" t="s">
        <v>31</v>
      </c>
      <c r="C3" s="174"/>
      <c r="D3" s="174"/>
      <c r="E3" s="174"/>
      <c r="F3" s="174"/>
      <c r="H3" s="3"/>
    </row>
    <row r="4" spans="1:15" s="15" customFormat="1" ht="34.5" customHeight="1" x14ac:dyDescent="0.25">
      <c r="A4" s="12" t="s">
        <v>0</v>
      </c>
      <c r="B4" s="13" t="s">
        <v>4</v>
      </c>
      <c r="C4" s="65" t="s">
        <v>1</v>
      </c>
      <c r="D4" s="66" t="s">
        <v>2</v>
      </c>
      <c r="E4" s="67" t="s">
        <v>25</v>
      </c>
      <c r="F4" s="68" t="s">
        <v>26</v>
      </c>
      <c r="M4" s="16"/>
      <c r="N4"/>
      <c r="O4" s="17"/>
    </row>
    <row r="5" spans="1:15" s="2" customFormat="1" ht="24" customHeight="1" x14ac:dyDescent="0.25">
      <c r="A5" s="10"/>
      <c r="B5" s="170" t="s">
        <v>81</v>
      </c>
      <c r="C5" s="171"/>
      <c r="D5" s="171"/>
      <c r="E5" s="34"/>
      <c r="F5" s="34"/>
      <c r="G5" s="8"/>
    </row>
    <row r="6" spans="1:15" s="9" customFormat="1" ht="9.75" customHeight="1" x14ac:dyDescent="0.25">
      <c r="A6" s="40"/>
      <c r="B6" s="42"/>
      <c r="C6" s="43"/>
      <c r="D6" s="43"/>
      <c r="E6" s="43"/>
      <c r="F6" s="41"/>
    </row>
    <row r="7" spans="1:15" s="9" customFormat="1" x14ac:dyDescent="0.25">
      <c r="A7" s="37"/>
      <c r="B7" s="168" t="s">
        <v>11</v>
      </c>
      <c r="C7" s="172"/>
      <c r="D7" s="172"/>
      <c r="E7" s="36"/>
      <c r="F7" s="36"/>
    </row>
    <row r="8" spans="1:15" x14ac:dyDescent="0.25">
      <c r="A8" s="37"/>
      <c r="B8" s="74"/>
      <c r="C8" s="75"/>
      <c r="D8" s="75"/>
      <c r="E8" s="22"/>
      <c r="F8" s="29"/>
    </row>
    <row r="9" spans="1:15" ht="38.4" customHeight="1" x14ac:dyDescent="0.25">
      <c r="A9" s="46" t="s">
        <v>8</v>
      </c>
      <c r="B9" s="79" t="s">
        <v>309</v>
      </c>
      <c r="C9" s="81" t="s">
        <v>24</v>
      </c>
      <c r="D9" s="82">
        <v>1</v>
      </c>
      <c r="E9" s="162"/>
      <c r="F9" s="80"/>
    </row>
    <row r="10" spans="1:15" x14ac:dyDescent="0.25">
      <c r="A10" s="37"/>
      <c r="B10" s="74"/>
      <c r="C10" s="75"/>
      <c r="D10" s="75"/>
      <c r="E10" s="22"/>
      <c r="F10" s="22"/>
    </row>
    <row r="11" spans="1:15" x14ac:dyDescent="0.25">
      <c r="E11" s="22"/>
      <c r="F11" s="22"/>
    </row>
    <row r="12" spans="1:15" ht="97.5" customHeight="1" x14ac:dyDescent="0.25">
      <c r="A12" s="46" t="s">
        <v>9</v>
      </c>
      <c r="B12" s="32" t="s">
        <v>248</v>
      </c>
      <c r="C12" s="24"/>
      <c r="D12" s="22"/>
    </row>
    <row r="13" spans="1:15" x14ac:dyDescent="0.25">
      <c r="A13" s="20"/>
      <c r="B13" s="49" t="s">
        <v>17</v>
      </c>
      <c r="C13" s="81" t="s">
        <v>12</v>
      </c>
      <c r="D13" s="82">
        <v>2050</v>
      </c>
      <c r="E13" s="162"/>
      <c r="F13" s="80">
        <f>D13*E13</f>
        <v>0</v>
      </c>
    </row>
    <row r="14" spans="1:15" x14ac:dyDescent="0.25">
      <c r="A14" s="20"/>
      <c r="B14" s="49"/>
      <c r="C14" s="97"/>
      <c r="D14" s="98"/>
      <c r="E14" s="99"/>
      <c r="F14" s="99"/>
    </row>
    <row r="15" spans="1:15" x14ac:dyDescent="0.25">
      <c r="A15" s="20"/>
      <c r="B15" s="49"/>
      <c r="C15" s="97"/>
      <c r="D15" s="98"/>
      <c r="E15" s="99"/>
      <c r="F15" s="99"/>
    </row>
    <row r="16" spans="1:15" ht="37.200000000000003" customHeight="1" x14ac:dyDescent="0.25">
      <c r="A16" s="46" t="s">
        <v>13</v>
      </c>
      <c r="B16" s="100" t="s">
        <v>310</v>
      </c>
      <c r="C16" s="81" t="s">
        <v>12</v>
      </c>
      <c r="D16" s="82">
        <v>490</v>
      </c>
      <c r="E16" s="162"/>
      <c r="F16" s="80">
        <f>D16*E16</f>
        <v>0</v>
      </c>
    </row>
    <row r="17" spans="1:7" x14ac:dyDescent="0.25">
      <c r="A17" s="20"/>
      <c r="B17" s="49"/>
      <c r="C17" s="97"/>
      <c r="D17" s="98"/>
      <c r="E17" s="99"/>
      <c r="F17" s="99"/>
    </row>
    <row r="18" spans="1:7" x14ac:dyDescent="0.25">
      <c r="A18" s="20"/>
      <c r="B18" s="49"/>
      <c r="C18" s="97"/>
      <c r="D18" s="98"/>
      <c r="E18" s="99"/>
      <c r="F18" s="99"/>
    </row>
    <row r="19" spans="1:7" x14ac:dyDescent="0.25">
      <c r="A19" s="20"/>
      <c r="B19" s="166" t="s">
        <v>82</v>
      </c>
      <c r="C19" s="166"/>
      <c r="D19" s="166"/>
      <c r="E19" s="78"/>
      <c r="F19" s="88">
        <f>SUM(F9:F16)</f>
        <v>0</v>
      </c>
    </row>
    <row r="20" spans="1:7" x14ac:dyDescent="0.25">
      <c r="A20" s="20"/>
      <c r="B20" s="49"/>
      <c r="C20" s="97"/>
      <c r="D20" s="98"/>
      <c r="E20" s="99"/>
      <c r="F20" s="99"/>
    </row>
    <row r="21" spans="1:7" x14ac:dyDescent="0.25">
      <c r="A21" s="20"/>
      <c r="B21" s="49"/>
      <c r="C21" s="97"/>
      <c r="D21" s="98"/>
      <c r="E21" s="99"/>
      <c r="F21" s="99"/>
    </row>
    <row r="22" spans="1:7" x14ac:dyDescent="0.25">
      <c r="A22" s="20"/>
      <c r="B22" s="168" t="s">
        <v>32</v>
      </c>
      <c r="C22" s="172"/>
      <c r="D22" s="172"/>
      <c r="E22" s="23"/>
      <c r="F22" s="23"/>
    </row>
    <row r="23" spans="1:7" x14ac:dyDescent="0.25">
      <c r="A23" s="20"/>
      <c r="B23" s="173"/>
      <c r="C23" s="173"/>
      <c r="D23" s="173"/>
      <c r="E23" s="173"/>
      <c r="F23" s="173"/>
    </row>
    <row r="24" spans="1:7" ht="68.400000000000006" x14ac:dyDescent="0.25">
      <c r="A24" s="46" t="s">
        <v>10</v>
      </c>
      <c r="B24" s="27" t="s">
        <v>282</v>
      </c>
      <c r="C24" s="24"/>
      <c r="D24" s="44"/>
    </row>
    <row r="25" spans="1:7" x14ac:dyDescent="0.25">
      <c r="A25" s="20"/>
      <c r="B25" s="25" t="s">
        <v>7</v>
      </c>
    </row>
    <row r="26" spans="1:7" x14ac:dyDescent="0.25">
      <c r="A26" s="20"/>
      <c r="B26" s="102" t="s">
        <v>106</v>
      </c>
      <c r="C26" s="81" t="s">
        <v>3</v>
      </c>
      <c r="D26" s="84">
        <v>64</v>
      </c>
      <c r="E26" s="163"/>
      <c r="F26" s="77">
        <f>D26*E26</f>
        <v>0</v>
      </c>
    </row>
    <row r="27" spans="1:7" s="35" customFormat="1" ht="14.4" x14ac:dyDescent="0.3">
      <c r="B27" s="53"/>
      <c r="C27" s="64"/>
      <c r="D27" s="63"/>
    </row>
    <row r="28" spans="1:7" s="35" customFormat="1" ht="14.4" x14ac:dyDescent="0.3">
      <c r="B28" s="53"/>
      <c r="C28" s="64"/>
      <c r="D28" s="63"/>
    </row>
    <row r="29" spans="1:7" s="35" customFormat="1" ht="48" customHeight="1" x14ac:dyDescent="0.2">
      <c r="A29" s="103" t="s">
        <v>54</v>
      </c>
      <c r="B29" s="50" t="s">
        <v>283</v>
      </c>
      <c r="D29" s="51"/>
    </row>
    <row r="30" spans="1:7" s="35" customFormat="1" x14ac:dyDescent="0.25">
      <c r="A30" s="28"/>
      <c r="B30" s="102" t="s">
        <v>33</v>
      </c>
      <c r="C30" s="81" t="s">
        <v>3</v>
      </c>
      <c r="D30" s="84">
        <v>18</v>
      </c>
      <c r="E30" s="164"/>
      <c r="F30" s="83">
        <f t="shared" ref="F30:F35" si="0">D30*E30</f>
        <v>0</v>
      </c>
    </row>
    <row r="31" spans="1:7" x14ac:dyDescent="0.25">
      <c r="A31" s="28"/>
      <c r="B31" s="102" t="s">
        <v>34</v>
      </c>
      <c r="C31" s="81" t="s">
        <v>3</v>
      </c>
      <c r="D31" s="84">
        <v>1</v>
      </c>
      <c r="E31" s="164"/>
      <c r="F31" s="83">
        <f t="shared" si="0"/>
        <v>0</v>
      </c>
      <c r="G31" s="35"/>
    </row>
    <row r="32" spans="1:7" x14ac:dyDescent="0.25">
      <c r="A32" s="28"/>
      <c r="B32" s="102" t="s">
        <v>35</v>
      </c>
      <c r="C32" s="81" t="s">
        <v>3</v>
      </c>
      <c r="D32" s="84">
        <v>1</v>
      </c>
      <c r="E32" s="164"/>
      <c r="F32" s="83">
        <f t="shared" si="0"/>
        <v>0</v>
      </c>
      <c r="G32" s="35"/>
    </row>
    <row r="33" spans="1:7" x14ac:dyDescent="0.25">
      <c r="A33" s="28"/>
      <c r="B33" s="102" t="s">
        <v>36</v>
      </c>
      <c r="C33" s="81" t="s">
        <v>3</v>
      </c>
      <c r="D33" s="84">
        <v>1</v>
      </c>
      <c r="E33" s="164"/>
      <c r="F33" s="83">
        <f t="shared" si="0"/>
        <v>0</v>
      </c>
      <c r="G33" s="35"/>
    </row>
    <row r="34" spans="1:7" x14ac:dyDescent="0.25">
      <c r="A34" s="28"/>
      <c r="B34" s="102" t="s">
        <v>37</v>
      </c>
      <c r="C34" s="81" t="s">
        <v>3</v>
      </c>
      <c r="D34" s="84">
        <v>1</v>
      </c>
      <c r="E34" s="164"/>
      <c r="F34" s="83">
        <f t="shared" si="0"/>
        <v>0</v>
      </c>
      <c r="G34" s="35"/>
    </row>
    <row r="35" spans="1:7" x14ac:dyDescent="0.25">
      <c r="A35" s="28"/>
      <c r="B35" s="102" t="s">
        <v>38</v>
      </c>
      <c r="C35" s="81" t="s">
        <v>3</v>
      </c>
      <c r="D35" s="84">
        <v>3</v>
      </c>
      <c r="E35" s="164"/>
      <c r="F35" s="83">
        <f t="shared" si="0"/>
        <v>0</v>
      </c>
      <c r="G35" s="35"/>
    </row>
    <row r="36" spans="1:7" x14ac:dyDescent="0.25">
      <c r="A36" s="28"/>
      <c r="B36" s="102"/>
      <c r="C36" s="97"/>
      <c r="D36" s="104"/>
      <c r="E36" s="87"/>
      <c r="F36" s="105"/>
      <c r="G36" s="35"/>
    </row>
    <row r="37" spans="1:7" x14ac:dyDescent="0.25">
      <c r="A37" s="28"/>
      <c r="B37" s="102"/>
      <c r="C37" s="97"/>
      <c r="D37" s="104"/>
      <c r="E37" s="87"/>
      <c r="F37" s="105"/>
      <c r="G37" s="35"/>
    </row>
    <row r="38" spans="1:7" ht="45.6" x14ac:dyDescent="0.25">
      <c r="A38" s="103" t="s">
        <v>55</v>
      </c>
      <c r="B38" s="27" t="s">
        <v>284</v>
      </c>
      <c r="C38" s="101"/>
      <c r="D38" s="101"/>
      <c r="E38" s="101"/>
      <c r="F38" s="101"/>
    </row>
    <row r="39" spans="1:7" x14ac:dyDescent="0.25">
      <c r="A39" s="35"/>
      <c r="B39" s="49" t="s">
        <v>285</v>
      </c>
      <c r="C39" s="35"/>
      <c r="D39" s="51"/>
      <c r="E39" s="59"/>
      <c r="F39" s="22"/>
    </row>
    <row r="40" spans="1:7" x14ac:dyDescent="0.25">
      <c r="A40" s="28"/>
      <c r="B40" s="56" t="s">
        <v>15</v>
      </c>
      <c r="C40" s="89" t="s">
        <v>3</v>
      </c>
      <c r="D40" s="84">
        <v>9</v>
      </c>
      <c r="E40" s="164"/>
      <c r="F40" s="83">
        <f t="shared" ref="F40:F50" si="1">D40*E40</f>
        <v>0</v>
      </c>
    </row>
    <row r="41" spans="1:7" x14ac:dyDescent="0.25">
      <c r="A41" s="28"/>
      <c r="B41" s="56" t="s">
        <v>43</v>
      </c>
      <c r="C41" s="89" t="s">
        <v>3</v>
      </c>
      <c r="D41" s="84">
        <v>1</v>
      </c>
      <c r="E41" s="164"/>
      <c r="F41" s="83">
        <f t="shared" si="1"/>
        <v>0</v>
      </c>
    </row>
    <row r="42" spans="1:7" x14ac:dyDescent="0.25">
      <c r="A42" s="28"/>
      <c r="B42" s="56" t="s">
        <v>39</v>
      </c>
      <c r="C42" s="89" t="s">
        <v>3</v>
      </c>
      <c r="D42" s="84">
        <v>1</v>
      </c>
      <c r="E42" s="164"/>
      <c r="F42" s="83">
        <f t="shared" si="1"/>
        <v>0</v>
      </c>
    </row>
    <row r="43" spans="1:7" x14ac:dyDescent="0.25">
      <c r="A43" s="28"/>
      <c r="B43" s="56" t="s">
        <v>40</v>
      </c>
      <c r="C43" s="89" t="s">
        <v>3</v>
      </c>
      <c r="D43" s="84">
        <v>2</v>
      </c>
      <c r="E43" s="164"/>
      <c r="F43" s="83">
        <f t="shared" si="1"/>
        <v>0</v>
      </c>
    </row>
    <row r="44" spans="1:7" x14ac:dyDescent="0.25">
      <c r="A44" s="28"/>
      <c r="B44" s="56" t="s">
        <v>41</v>
      </c>
      <c r="C44" s="89" t="s">
        <v>3</v>
      </c>
      <c r="D44" s="84">
        <v>1</v>
      </c>
      <c r="E44" s="164"/>
      <c r="F44" s="83">
        <f t="shared" si="1"/>
        <v>0</v>
      </c>
    </row>
    <row r="45" spans="1:7" x14ac:dyDescent="0.25">
      <c r="A45" s="28"/>
      <c r="B45" s="56" t="s">
        <v>42</v>
      </c>
      <c r="C45" s="89" t="s">
        <v>3</v>
      </c>
      <c r="D45" s="84">
        <v>1</v>
      </c>
      <c r="E45" s="164"/>
      <c r="F45" s="83">
        <f t="shared" si="1"/>
        <v>0</v>
      </c>
    </row>
    <row r="46" spans="1:7" x14ac:dyDescent="0.25">
      <c r="A46" s="28"/>
      <c r="B46" s="56" t="s">
        <v>47</v>
      </c>
      <c r="C46" s="89" t="s">
        <v>3</v>
      </c>
      <c r="D46" s="84">
        <v>2</v>
      </c>
      <c r="E46" s="164"/>
      <c r="F46" s="83">
        <f t="shared" si="1"/>
        <v>0</v>
      </c>
    </row>
    <row r="47" spans="1:7" x14ac:dyDescent="0.25">
      <c r="A47" s="28"/>
      <c r="B47" s="56" t="s">
        <v>44</v>
      </c>
      <c r="C47" s="89" t="s">
        <v>3</v>
      </c>
      <c r="D47" s="84">
        <v>1</v>
      </c>
      <c r="E47" s="164"/>
      <c r="F47" s="83">
        <f t="shared" si="1"/>
        <v>0</v>
      </c>
    </row>
    <row r="48" spans="1:7" x14ac:dyDescent="0.25">
      <c r="A48" s="28"/>
      <c r="B48" s="56" t="s">
        <v>45</v>
      </c>
      <c r="C48" s="81" t="s">
        <v>14</v>
      </c>
      <c r="D48" s="84">
        <v>98</v>
      </c>
      <c r="E48" s="164"/>
      <c r="F48" s="83">
        <f t="shared" si="1"/>
        <v>0</v>
      </c>
    </row>
    <row r="49" spans="1:6" x14ac:dyDescent="0.25">
      <c r="A49" s="28"/>
      <c r="B49" s="56" t="s">
        <v>46</v>
      </c>
      <c r="C49" s="81" t="s">
        <v>14</v>
      </c>
      <c r="D49" s="84">
        <v>32</v>
      </c>
      <c r="E49" s="164"/>
      <c r="F49" s="83">
        <f t="shared" si="1"/>
        <v>0</v>
      </c>
    </row>
    <row r="50" spans="1:6" ht="16.5" customHeight="1" x14ac:dyDescent="0.25">
      <c r="A50" s="28"/>
      <c r="B50" s="56" t="s">
        <v>52</v>
      </c>
      <c r="C50" s="89" t="s">
        <v>3</v>
      </c>
      <c r="D50" s="84">
        <v>32</v>
      </c>
      <c r="E50" s="164"/>
      <c r="F50" s="83">
        <f t="shared" si="1"/>
        <v>0</v>
      </c>
    </row>
    <row r="51" spans="1:6" x14ac:dyDescent="0.25">
      <c r="A51" s="28"/>
      <c r="B51" s="56"/>
      <c r="C51" s="106"/>
      <c r="D51" s="104"/>
      <c r="E51" s="87"/>
      <c r="F51" s="105"/>
    </row>
    <row r="52" spans="1:6" x14ac:dyDescent="0.25">
      <c r="A52" s="28"/>
      <c r="B52" s="56"/>
      <c r="C52" s="21"/>
      <c r="D52" s="76"/>
      <c r="E52" s="59"/>
      <c r="F52" s="22"/>
    </row>
    <row r="53" spans="1:6" ht="34.200000000000003" x14ac:dyDescent="0.25">
      <c r="A53" s="46" t="s">
        <v>57</v>
      </c>
      <c r="B53" s="32" t="s">
        <v>279</v>
      </c>
      <c r="C53" s="24"/>
      <c r="D53" s="22"/>
    </row>
    <row r="54" spans="1:6" x14ac:dyDescent="0.25">
      <c r="A54" s="20"/>
      <c r="B54" s="49" t="s">
        <v>48</v>
      </c>
      <c r="C54" s="97"/>
      <c r="D54" s="98"/>
      <c r="E54" s="87"/>
      <c r="F54" s="105"/>
    </row>
    <row r="55" spans="1:6" x14ac:dyDescent="0.25">
      <c r="A55" s="20"/>
      <c r="B55" s="49" t="s">
        <v>49</v>
      </c>
      <c r="C55" s="81" t="s">
        <v>3</v>
      </c>
      <c r="D55" s="82">
        <v>2</v>
      </c>
      <c r="E55" s="164"/>
      <c r="F55" s="83">
        <f>D55*E55</f>
        <v>0</v>
      </c>
    </row>
    <row r="56" spans="1:6" x14ac:dyDescent="0.25">
      <c r="A56" s="20"/>
      <c r="B56" s="49" t="s">
        <v>50</v>
      </c>
      <c r="C56" s="81" t="s">
        <v>14</v>
      </c>
      <c r="D56" s="82">
        <v>45</v>
      </c>
      <c r="E56" s="164"/>
      <c r="F56" s="83">
        <f>D56*E56</f>
        <v>0</v>
      </c>
    </row>
    <row r="57" spans="1:6" x14ac:dyDescent="0.25">
      <c r="A57" s="28"/>
      <c r="B57" s="49" t="s">
        <v>51</v>
      </c>
      <c r="C57" s="81" t="s">
        <v>14</v>
      </c>
      <c r="D57" s="82">
        <v>205</v>
      </c>
      <c r="E57" s="164"/>
      <c r="F57" s="83">
        <f>D57*E57</f>
        <v>0</v>
      </c>
    </row>
    <row r="58" spans="1:6" x14ac:dyDescent="0.25">
      <c r="A58" s="28"/>
      <c r="B58" s="49"/>
      <c r="C58" s="97"/>
      <c r="D58" s="98"/>
      <c r="E58" s="87"/>
      <c r="F58" s="105"/>
    </row>
    <row r="59" spans="1:6" x14ac:dyDescent="0.25">
      <c r="A59" s="28"/>
      <c r="B59" s="56"/>
      <c r="C59" s="21"/>
      <c r="D59" s="76"/>
    </row>
    <row r="60" spans="1:6" ht="60" customHeight="1" x14ac:dyDescent="0.25">
      <c r="A60" s="103" t="s">
        <v>83</v>
      </c>
      <c r="B60" s="79" t="s">
        <v>311</v>
      </c>
      <c r="C60" s="81" t="s">
        <v>14</v>
      </c>
      <c r="D60" s="82">
        <v>275</v>
      </c>
      <c r="E60" s="164"/>
      <c r="F60" s="83">
        <f>D60*E60</f>
        <v>0</v>
      </c>
    </row>
    <row r="61" spans="1:6" x14ac:dyDescent="0.25">
      <c r="A61" s="28"/>
      <c r="B61" s="56"/>
      <c r="C61" s="21"/>
      <c r="D61" s="76"/>
    </row>
    <row r="62" spans="1:6" x14ac:dyDescent="0.25">
      <c r="A62" s="28"/>
      <c r="B62" s="56"/>
      <c r="C62" s="21"/>
      <c r="D62" s="76"/>
    </row>
    <row r="63" spans="1:6" ht="61.8" customHeight="1" x14ac:dyDescent="0.25">
      <c r="A63" s="103" t="s">
        <v>58</v>
      </c>
      <c r="B63" s="79" t="s">
        <v>286</v>
      </c>
      <c r="C63" s="81" t="s">
        <v>14</v>
      </c>
      <c r="D63" s="82">
        <v>82</v>
      </c>
      <c r="E63" s="164"/>
      <c r="F63" s="83">
        <f>D63*E63</f>
        <v>0</v>
      </c>
    </row>
    <row r="64" spans="1:6" x14ac:dyDescent="0.25">
      <c r="A64" s="103"/>
      <c r="B64" s="56"/>
      <c r="C64" s="97"/>
      <c r="D64" s="98"/>
      <c r="E64" s="87"/>
      <c r="F64" s="105"/>
    </row>
    <row r="65" spans="1:6" x14ac:dyDescent="0.25">
      <c r="A65" s="103"/>
      <c r="B65" s="56"/>
      <c r="C65" s="97"/>
      <c r="D65" s="98"/>
      <c r="E65" s="87"/>
      <c r="F65" s="105"/>
    </row>
    <row r="66" spans="1:6" ht="72.599999999999994" customHeight="1" x14ac:dyDescent="0.25">
      <c r="A66" s="103" t="s">
        <v>59</v>
      </c>
      <c r="B66" s="79" t="s">
        <v>287</v>
      </c>
      <c r="C66" s="81" t="s">
        <v>12</v>
      </c>
      <c r="D66" s="82">
        <v>590</v>
      </c>
      <c r="E66" s="164"/>
      <c r="F66" s="83">
        <f>D66*E66</f>
        <v>0</v>
      </c>
    </row>
    <row r="67" spans="1:6" x14ac:dyDescent="0.25">
      <c r="A67" s="103"/>
      <c r="B67" s="56"/>
      <c r="C67" s="97"/>
      <c r="D67" s="98"/>
      <c r="E67" s="87"/>
      <c r="F67" s="105"/>
    </row>
    <row r="68" spans="1:6" x14ac:dyDescent="0.25">
      <c r="A68" s="103"/>
      <c r="B68" s="56"/>
      <c r="C68" s="97"/>
      <c r="D68" s="98"/>
      <c r="E68" s="87"/>
      <c r="F68" s="105"/>
    </row>
    <row r="69" spans="1:6" ht="34.799999999999997" x14ac:dyDescent="0.25">
      <c r="A69" s="103" t="s">
        <v>60</v>
      </c>
      <c r="B69" s="56" t="s">
        <v>288</v>
      </c>
      <c r="C69" s="81" t="s">
        <v>12</v>
      </c>
      <c r="D69" s="82">
        <v>1730</v>
      </c>
      <c r="E69" s="164"/>
      <c r="F69" s="83">
        <f>D69*E69</f>
        <v>0</v>
      </c>
    </row>
    <row r="70" spans="1:6" x14ac:dyDescent="0.25">
      <c r="A70" s="103"/>
      <c r="B70" s="56"/>
      <c r="C70" s="97"/>
      <c r="D70" s="98"/>
      <c r="E70" s="87"/>
      <c r="F70" s="105"/>
    </row>
    <row r="71" spans="1:6" x14ac:dyDescent="0.25">
      <c r="A71" s="103"/>
      <c r="B71" s="56"/>
      <c r="C71" s="97"/>
      <c r="D71" s="98"/>
      <c r="E71" s="87"/>
      <c r="F71" s="105"/>
    </row>
    <row r="72" spans="1:6" ht="71.400000000000006" customHeight="1" x14ac:dyDescent="0.25">
      <c r="A72" s="103" t="s">
        <v>61</v>
      </c>
      <c r="B72" s="79" t="s">
        <v>289</v>
      </c>
      <c r="C72" s="81" t="s">
        <v>12</v>
      </c>
      <c r="D72" s="82">
        <v>480</v>
      </c>
      <c r="E72" s="164"/>
      <c r="F72" s="83">
        <f>D72*E72</f>
        <v>0</v>
      </c>
    </row>
    <row r="73" spans="1:6" x14ac:dyDescent="0.25">
      <c r="A73" s="103"/>
      <c r="B73" s="56"/>
      <c r="C73" s="97"/>
      <c r="D73" s="98"/>
      <c r="E73" s="87"/>
      <c r="F73" s="105"/>
    </row>
    <row r="74" spans="1:6" x14ac:dyDescent="0.25">
      <c r="A74" s="103"/>
      <c r="B74" s="56"/>
      <c r="C74" s="97"/>
      <c r="D74" s="98"/>
      <c r="E74" s="87"/>
      <c r="F74" s="105"/>
    </row>
    <row r="75" spans="1:6" ht="57" x14ac:dyDescent="0.25">
      <c r="A75" s="103" t="s">
        <v>62</v>
      </c>
      <c r="B75" s="79" t="s">
        <v>290</v>
      </c>
      <c r="C75" s="81" t="s">
        <v>12</v>
      </c>
      <c r="D75" s="82">
        <v>280</v>
      </c>
      <c r="E75" s="164"/>
      <c r="F75" s="83">
        <f>D75*E75</f>
        <v>0</v>
      </c>
    </row>
    <row r="76" spans="1:6" x14ac:dyDescent="0.25">
      <c r="A76" s="103"/>
      <c r="B76" s="79"/>
      <c r="C76" s="97"/>
      <c r="D76" s="98"/>
      <c r="E76" s="87"/>
      <c r="F76" s="105"/>
    </row>
    <row r="77" spans="1:6" ht="59.25" customHeight="1" x14ac:dyDescent="0.25">
      <c r="A77" s="103" t="s">
        <v>63</v>
      </c>
      <c r="B77" s="79" t="s">
        <v>291</v>
      </c>
      <c r="C77" s="81" t="s">
        <v>14</v>
      </c>
      <c r="D77" s="82">
        <v>21</v>
      </c>
      <c r="E77" s="164"/>
      <c r="F77" s="83">
        <f>D77*E77</f>
        <v>0</v>
      </c>
    </row>
    <row r="78" spans="1:6" x14ac:dyDescent="0.25">
      <c r="A78" s="103"/>
      <c r="B78" s="79"/>
      <c r="C78" s="97"/>
      <c r="D78" s="98"/>
      <c r="E78" s="87"/>
      <c r="F78" s="105"/>
    </row>
    <row r="79" spans="1:6" ht="45.6" x14ac:dyDescent="0.25">
      <c r="A79" s="103" t="s">
        <v>85</v>
      </c>
      <c r="B79" s="79" t="s">
        <v>84</v>
      </c>
      <c r="C79" s="81" t="s">
        <v>12</v>
      </c>
      <c r="D79" s="82">
        <v>35</v>
      </c>
      <c r="E79" s="164"/>
      <c r="F79" s="83">
        <f>D79*E79</f>
        <v>0</v>
      </c>
    </row>
    <row r="80" spans="1:6" x14ac:dyDescent="0.25">
      <c r="A80" s="103"/>
      <c r="B80" s="79"/>
      <c r="C80" s="97"/>
      <c r="D80" s="98"/>
      <c r="E80" s="87"/>
      <c r="F80" s="105"/>
    </row>
    <row r="81" spans="1:7" s="9" customFormat="1" x14ac:dyDescent="0.25">
      <c r="A81" s="28"/>
      <c r="B81" s="56"/>
      <c r="C81" s="35"/>
      <c r="D81" s="51"/>
      <c r="E81" s="59"/>
      <c r="F81" s="22"/>
      <c r="G81" s="73"/>
    </row>
    <row r="82" spans="1:7" s="9" customFormat="1" x14ac:dyDescent="0.25">
      <c r="A82" s="28"/>
      <c r="B82" s="166" t="s">
        <v>53</v>
      </c>
      <c r="C82" s="166"/>
      <c r="D82" s="166"/>
      <c r="E82" s="78"/>
      <c r="F82" s="88">
        <f>SUM(F24:F80)</f>
        <v>0</v>
      </c>
      <c r="G82" s="73"/>
    </row>
    <row r="83" spans="1:7" s="9" customFormat="1" x14ac:dyDescent="0.25">
      <c r="A83" s="30"/>
      <c r="B83" s="57"/>
      <c r="C83" s="58"/>
      <c r="D83" s="58"/>
      <c r="E83" s="61"/>
      <c r="F83" s="62"/>
      <c r="G83" s="73"/>
    </row>
    <row r="84" spans="1:7" s="9" customFormat="1" x14ac:dyDescent="0.25">
      <c r="A84" s="30"/>
      <c r="B84" s="57"/>
      <c r="C84" s="58"/>
      <c r="D84" s="58"/>
      <c r="E84" s="61"/>
      <c r="F84" s="62"/>
    </row>
    <row r="85" spans="1:7" s="9" customFormat="1" ht="12.75" customHeight="1" x14ac:dyDescent="0.25">
      <c r="A85" s="30"/>
      <c r="B85" s="57"/>
      <c r="C85" s="58"/>
      <c r="D85" s="58"/>
      <c r="E85" s="61"/>
      <c r="F85" s="62"/>
    </row>
    <row r="86" spans="1:7" s="9" customFormat="1" ht="12.75" customHeight="1" x14ac:dyDescent="0.25">
      <c r="A86" s="30"/>
      <c r="B86" s="57"/>
      <c r="C86" s="58"/>
      <c r="D86" s="58"/>
      <c r="E86" s="61"/>
      <c r="F86" s="62"/>
    </row>
    <row r="87" spans="1:7" s="9" customFormat="1" x14ac:dyDescent="0.25">
      <c r="A87" s="30"/>
      <c r="B87" s="57"/>
      <c r="C87" s="58"/>
      <c r="D87" s="58"/>
      <c r="E87" s="61"/>
      <c r="F87" s="62"/>
    </row>
    <row r="88" spans="1:7" x14ac:dyDescent="0.25">
      <c r="A88" s="30"/>
      <c r="B88" s="27"/>
      <c r="C88" s="28"/>
      <c r="D88" s="29"/>
      <c r="E88" s="9"/>
      <c r="F88" s="9"/>
    </row>
    <row r="89" spans="1:7" x14ac:dyDescent="0.25">
      <c r="A89" s="30"/>
      <c r="B89" s="168" t="s">
        <v>89</v>
      </c>
      <c r="C89" s="168"/>
      <c r="D89" s="168"/>
      <c r="E89" s="9"/>
      <c r="F89" s="9"/>
    </row>
    <row r="90" spans="1:7" x14ac:dyDescent="0.25">
      <c r="A90" s="30"/>
      <c r="B90" s="74"/>
      <c r="C90" s="74"/>
      <c r="D90" s="74"/>
      <c r="E90" s="9"/>
      <c r="F90" s="9"/>
    </row>
    <row r="91" spans="1:7" x14ac:dyDescent="0.25">
      <c r="A91" s="46"/>
      <c r="B91" s="19"/>
      <c r="C91" s="33"/>
      <c r="D91" s="33"/>
      <c r="E91" s="36"/>
      <c r="F91" s="36"/>
    </row>
    <row r="92" spans="1:7" ht="82.8" customHeight="1" x14ac:dyDescent="0.25">
      <c r="A92" s="31" t="s">
        <v>5</v>
      </c>
      <c r="B92" s="32" t="s">
        <v>292</v>
      </c>
      <c r="C92" s="33"/>
      <c r="D92" s="33"/>
      <c r="E92" s="29"/>
      <c r="F92" s="29"/>
    </row>
    <row r="93" spans="1:7" x14ac:dyDescent="0.25">
      <c r="A93" s="9"/>
      <c r="B93" s="32" t="s">
        <v>17</v>
      </c>
      <c r="C93" s="81" t="s">
        <v>12</v>
      </c>
      <c r="D93" s="90">
        <v>480</v>
      </c>
      <c r="E93" s="164"/>
      <c r="F93" s="83">
        <f>D93*E93</f>
        <v>0</v>
      </c>
    </row>
    <row r="94" spans="1:7" x14ac:dyDescent="0.25">
      <c r="A94" s="9"/>
      <c r="B94" s="32"/>
      <c r="C94" s="97"/>
      <c r="D94" s="107"/>
      <c r="E94" s="87"/>
      <c r="F94" s="105"/>
    </row>
    <row r="95" spans="1:7" x14ac:dyDescent="0.25">
      <c r="A95" s="9"/>
      <c r="B95" s="32"/>
      <c r="C95" s="97"/>
      <c r="D95" s="107"/>
      <c r="E95" s="87"/>
      <c r="F95" s="105"/>
    </row>
    <row r="96" spans="1:7" ht="45.6" x14ac:dyDescent="0.25">
      <c r="A96" s="113" t="s">
        <v>6</v>
      </c>
      <c r="B96" s="32" t="s">
        <v>293</v>
      </c>
      <c r="C96" s="81" t="s">
        <v>14</v>
      </c>
      <c r="D96" s="90">
        <v>275</v>
      </c>
      <c r="E96" s="164"/>
      <c r="F96" s="83">
        <f>D96*E96</f>
        <v>0</v>
      </c>
    </row>
    <row r="97" spans="1:6" ht="12.75" customHeight="1" x14ac:dyDescent="0.25">
      <c r="A97" s="113"/>
      <c r="B97" s="32"/>
      <c r="C97" s="97"/>
      <c r="D97" s="107"/>
      <c r="E97" s="87"/>
      <c r="F97" s="105"/>
    </row>
    <row r="98" spans="1:6" ht="13.5" customHeight="1" x14ac:dyDescent="0.25">
      <c r="A98" s="9"/>
      <c r="B98" s="32"/>
      <c r="C98" s="97"/>
      <c r="D98" s="107"/>
      <c r="E98" s="87"/>
      <c r="F98" s="105"/>
    </row>
    <row r="99" spans="1:6" ht="102.6" x14ac:dyDescent="0.25">
      <c r="A99" s="113" t="s">
        <v>21</v>
      </c>
      <c r="B99" s="32" t="s">
        <v>294</v>
      </c>
      <c r="C99" s="81" t="s">
        <v>14</v>
      </c>
      <c r="D99" s="90">
        <v>275</v>
      </c>
      <c r="E99" s="164"/>
      <c r="F99" s="83">
        <f>D99*E99</f>
        <v>0</v>
      </c>
    </row>
    <row r="100" spans="1:6" x14ac:dyDescent="0.25">
      <c r="A100" s="113"/>
      <c r="B100" s="32"/>
      <c r="C100" s="97"/>
      <c r="D100" s="107"/>
      <c r="E100" s="87"/>
      <c r="F100" s="105"/>
    </row>
    <row r="101" spans="1:6" ht="12.75" customHeight="1" x14ac:dyDescent="0.25">
      <c r="A101" s="113"/>
      <c r="B101" s="32"/>
      <c r="C101" s="97"/>
      <c r="D101" s="107"/>
      <c r="E101" s="87"/>
      <c r="F101" s="105"/>
    </row>
    <row r="102" spans="1:6" ht="114" x14ac:dyDescent="0.25">
      <c r="A102" s="118" t="s">
        <v>257</v>
      </c>
      <c r="B102" s="32" t="s">
        <v>295</v>
      </c>
      <c r="C102" s="81" t="s">
        <v>14</v>
      </c>
      <c r="D102" s="90">
        <v>82</v>
      </c>
      <c r="E102" s="164"/>
      <c r="F102" s="83">
        <f>D102*E102</f>
        <v>0</v>
      </c>
    </row>
    <row r="103" spans="1:6" x14ac:dyDescent="0.25">
      <c r="A103" s="9"/>
      <c r="B103" s="32"/>
      <c r="C103" s="97"/>
      <c r="D103" s="107"/>
      <c r="E103" s="87"/>
      <c r="F103" s="105"/>
    </row>
    <row r="104" spans="1:6" x14ac:dyDescent="0.25">
      <c r="A104" s="9"/>
      <c r="B104" s="32"/>
      <c r="C104" s="97"/>
      <c r="D104" s="107"/>
      <c r="E104" s="87"/>
      <c r="F104" s="105"/>
    </row>
    <row r="105" spans="1:6" ht="91.2" x14ac:dyDescent="0.25">
      <c r="A105" s="113" t="s">
        <v>64</v>
      </c>
      <c r="B105" s="32" t="s">
        <v>312</v>
      </c>
      <c r="C105" s="81" t="s">
        <v>12</v>
      </c>
      <c r="D105" s="90">
        <v>640</v>
      </c>
      <c r="E105" s="164"/>
      <c r="F105" s="83">
        <f>D105*E105</f>
        <v>0</v>
      </c>
    </row>
    <row r="106" spans="1:6" x14ac:dyDescent="0.25">
      <c r="A106" s="9"/>
      <c r="B106" s="32"/>
      <c r="C106" s="97"/>
      <c r="D106" s="107"/>
      <c r="E106" s="87"/>
      <c r="F106" s="105"/>
    </row>
    <row r="107" spans="1:6" x14ac:dyDescent="0.25">
      <c r="A107" s="9"/>
      <c r="B107" s="32"/>
      <c r="C107" s="97"/>
      <c r="D107" s="107"/>
      <c r="E107" s="87"/>
      <c r="F107" s="105"/>
    </row>
    <row r="108" spans="1:6" ht="34.200000000000003" x14ac:dyDescent="0.25">
      <c r="A108" s="113" t="s">
        <v>64</v>
      </c>
      <c r="B108" s="32" t="s">
        <v>78</v>
      </c>
      <c r="C108" s="81" t="s">
        <v>12</v>
      </c>
      <c r="D108" s="90">
        <v>640</v>
      </c>
      <c r="E108" s="164"/>
      <c r="F108" s="83">
        <f>D108*E108</f>
        <v>0</v>
      </c>
    </row>
    <row r="109" spans="1:6" x14ac:dyDescent="0.25">
      <c r="A109" s="9"/>
      <c r="B109" s="32"/>
      <c r="C109" s="97"/>
      <c r="D109" s="107"/>
      <c r="E109" s="87"/>
      <c r="F109" s="105"/>
    </row>
    <row r="110" spans="1:6" x14ac:dyDescent="0.25">
      <c r="A110" s="9"/>
      <c r="B110" s="32"/>
      <c r="C110" s="97"/>
      <c r="D110" s="107"/>
      <c r="E110" s="87"/>
      <c r="F110" s="105"/>
    </row>
    <row r="111" spans="1:6" ht="34.200000000000003" x14ac:dyDescent="0.25">
      <c r="A111" s="113" t="s">
        <v>65</v>
      </c>
      <c r="B111" s="32" t="s">
        <v>296</v>
      </c>
      <c r="C111" s="81" t="s">
        <v>12</v>
      </c>
      <c r="D111" s="90">
        <v>640</v>
      </c>
      <c r="E111" s="164"/>
      <c r="F111" s="83">
        <f>D111*E111</f>
        <v>0</v>
      </c>
    </row>
    <row r="112" spans="1:6" x14ac:dyDescent="0.25">
      <c r="A112" s="113"/>
      <c r="B112" s="32"/>
      <c r="C112" s="97"/>
      <c r="D112" s="107"/>
      <c r="E112" s="87"/>
      <c r="F112" s="105"/>
    </row>
    <row r="113" spans="1:7" x14ac:dyDescent="0.25">
      <c r="A113" s="9"/>
      <c r="B113" s="32"/>
      <c r="C113" s="97"/>
      <c r="D113" s="107"/>
      <c r="E113" s="87"/>
      <c r="F113" s="105"/>
    </row>
    <row r="114" spans="1:7" ht="50.25" customHeight="1" x14ac:dyDescent="0.25">
      <c r="A114" s="113" t="s">
        <v>76</v>
      </c>
      <c r="B114" s="32" t="s">
        <v>297</v>
      </c>
      <c r="C114" s="81" t="s">
        <v>14</v>
      </c>
      <c r="D114" s="90">
        <v>21</v>
      </c>
      <c r="E114" s="164"/>
      <c r="F114" s="83">
        <f>D114*E114</f>
        <v>0</v>
      </c>
    </row>
    <row r="115" spans="1:7" x14ac:dyDescent="0.25">
      <c r="A115" s="9"/>
      <c r="B115" s="32"/>
      <c r="C115" s="97"/>
      <c r="D115" s="107"/>
      <c r="E115" s="87"/>
      <c r="F115" s="87"/>
    </row>
    <row r="116" spans="1:7" ht="14.25" customHeight="1" x14ac:dyDescent="0.25">
      <c r="A116" s="9"/>
      <c r="B116" s="32"/>
      <c r="C116" s="97"/>
      <c r="D116" s="107"/>
      <c r="E116" s="87"/>
      <c r="F116" s="87"/>
    </row>
    <row r="117" spans="1:7" s="35" customFormat="1" ht="40.5" customHeight="1" x14ac:dyDescent="0.25">
      <c r="A117" s="113" t="s">
        <v>77</v>
      </c>
      <c r="B117" s="32" t="s">
        <v>280</v>
      </c>
      <c r="C117" s="81" t="s">
        <v>12</v>
      </c>
      <c r="D117" s="90">
        <v>35</v>
      </c>
      <c r="E117" s="164"/>
      <c r="F117" s="83">
        <f>D117*E117</f>
        <v>0</v>
      </c>
    </row>
    <row r="118" spans="1:7" x14ac:dyDescent="0.25">
      <c r="A118" s="9"/>
      <c r="B118" s="32"/>
      <c r="C118" s="97"/>
      <c r="D118" s="107"/>
      <c r="E118" s="87"/>
      <c r="F118" s="87"/>
    </row>
    <row r="119" spans="1:7" x14ac:dyDescent="0.25">
      <c r="A119" s="30"/>
      <c r="B119" s="32"/>
      <c r="C119" s="48"/>
      <c r="D119" s="61"/>
      <c r="E119" s="61"/>
      <c r="F119" s="62"/>
      <c r="G119" s="72"/>
    </row>
    <row r="120" spans="1:7" x14ac:dyDescent="0.25">
      <c r="A120" s="30"/>
      <c r="B120" s="166" t="s">
        <v>66</v>
      </c>
      <c r="C120" s="166"/>
      <c r="D120" s="166"/>
      <c r="E120" s="78"/>
      <c r="F120" s="88">
        <f>SUM(F92:F117)</f>
        <v>0</v>
      </c>
      <c r="G120" s="72"/>
    </row>
    <row r="121" spans="1:7" x14ac:dyDescent="0.25">
      <c r="A121" s="30"/>
      <c r="B121" s="42"/>
      <c r="C121" s="42"/>
      <c r="D121" s="42"/>
      <c r="E121" s="32"/>
      <c r="F121" s="32"/>
      <c r="G121" s="72"/>
    </row>
    <row r="122" spans="1:7" x14ac:dyDescent="0.25">
      <c r="A122" s="30"/>
      <c r="B122" s="38"/>
      <c r="C122" s="39"/>
      <c r="D122" s="36"/>
      <c r="E122" s="26"/>
      <c r="F122" s="63"/>
    </row>
    <row r="123" spans="1:7" x14ac:dyDescent="0.25">
      <c r="A123" s="30"/>
      <c r="B123" s="168" t="s">
        <v>67</v>
      </c>
      <c r="C123" s="168"/>
      <c r="D123" s="168"/>
      <c r="E123" s="63"/>
      <c r="F123" s="63"/>
    </row>
    <row r="124" spans="1:7" x14ac:dyDescent="0.25">
      <c r="A124" s="30"/>
      <c r="B124" s="74"/>
      <c r="C124" s="74"/>
      <c r="D124" s="74"/>
      <c r="E124" s="63"/>
      <c r="F124" s="63"/>
    </row>
    <row r="125" spans="1:7" x14ac:dyDescent="0.25">
      <c r="A125" s="46"/>
      <c r="B125" s="19"/>
      <c r="C125" s="33"/>
      <c r="D125" s="33"/>
      <c r="E125" s="61"/>
      <c r="F125" s="62"/>
    </row>
    <row r="126" spans="1:7" ht="290.39999999999998" customHeight="1" x14ac:dyDescent="0.25">
      <c r="A126" s="116" t="s">
        <v>18</v>
      </c>
      <c r="B126" s="110" t="s">
        <v>313</v>
      </c>
      <c r="C126" s="108"/>
      <c r="D126" s="108"/>
      <c r="E126" s="108"/>
      <c r="F126" s="108"/>
    </row>
    <row r="127" spans="1:7" ht="79.8" x14ac:dyDescent="0.25">
      <c r="A127" s="31"/>
      <c r="B127" s="109" t="s">
        <v>298</v>
      </c>
      <c r="C127" s="101"/>
      <c r="D127" s="101"/>
      <c r="E127" s="101"/>
      <c r="F127" s="101"/>
    </row>
    <row r="128" spans="1:7" ht="19.8" customHeight="1" x14ac:dyDescent="0.25">
      <c r="A128" s="35"/>
      <c r="B128" s="49" t="s">
        <v>79</v>
      </c>
      <c r="C128" s="81" t="s">
        <v>12</v>
      </c>
      <c r="D128" s="89">
        <v>1730</v>
      </c>
      <c r="E128" s="164"/>
      <c r="F128" s="83">
        <f>D128*E128</f>
        <v>0</v>
      </c>
    </row>
    <row r="129" spans="1:6" x14ac:dyDescent="0.25">
      <c r="A129" s="35"/>
      <c r="B129" s="49"/>
      <c r="C129" s="97"/>
      <c r="D129" s="106"/>
      <c r="E129" s="87"/>
      <c r="F129" s="105"/>
    </row>
    <row r="130" spans="1:6" x14ac:dyDescent="0.25">
      <c r="A130" s="35"/>
      <c r="B130" s="49"/>
      <c r="C130" s="97"/>
      <c r="D130" s="106"/>
      <c r="E130" s="87"/>
      <c r="F130" s="105"/>
    </row>
    <row r="131" spans="1:6" ht="370.8" customHeight="1" x14ac:dyDescent="0.25">
      <c r="A131" s="103" t="s">
        <v>19</v>
      </c>
      <c r="B131" s="49" t="s">
        <v>314</v>
      </c>
      <c r="C131" s="81" t="s">
        <v>12</v>
      </c>
      <c r="D131" s="89">
        <v>230</v>
      </c>
      <c r="E131" s="86"/>
      <c r="F131" s="83">
        <f>D131*E131</f>
        <v>0</v>
      </c>
    </row>
    <row r="132" spans="1:6" x14ac:dyDescent="0.25">
      <c r="A132" s="35"/>
      <c r="B132" s="49"/>
      <c r="C132" s="97"/>
      <c r="D132" s="106"/>
      <c r="E132" s="87"/>
      <c r="F132" s="105"/>
    </row>
    <row r="133" spans="1:6" x14ac:dyDescent="0.25">
      <c r="A133" s="35"/>
      <c r="B133" s="49"/>
      <c r="C133" s="97"/>
      <c r="D133" s="106"/>
      <c r="E133" s="87"/>
      <c r="F133" s="105"/>
    </row>
    <row r="134" spans="1:6" ht="86.25" customHeight="1" x14ac:dyDescent="0.25">
      <c r="A134" s="31" t="s">
        <v>56</v>
      </c>
      <c r="B134" s="32" t="s">
        <v>299</v>
      </c>
      <c r="C134" s="45"/>
      <c r="D134" s="23"/>
    </row>
    <row r="135" spans="1:6" ht="13.95" customHeight="1" x14ac:dyDescent="0.25">
      <c r="B135" s="49" t="s">
        <v>17</v>
      </c>
      <c r="C135" s="81" t="s">
        <v>12</v>
      </c>
      <c r="D135" s="89">
        <v>1950</v>
      </c>
      <c r="E135" s="164"/>
      <c r="F135" s="83">
        <f>D135*E135</f>
        <v>0</v>
      </c>
    </row>
    <row r="136" spans="1:6" ht="15" customHeight="1" x14ac:dyDescent="0.25">
      <c r="B136" s="49"/>
      <c r="C136" s="48"/>
      <c r="D136" s="70"/>
    </row>
    <row r="137" spans="1:6" ht="13.95" customHeight="1" x14ac:dyDescent="0.25">
      <c r="B137" s="166" t="s">
        <v>68</v>
      </c>
      <c r="C137" s="166"/>
      <c r="D137" s="166"/>
      <c r="E137" s="78"/>
      <c r="F137" s="88">
        <f>SUM(F128:F136)</f>
        <v>0</v>
      </c>
    </row>
    <row r="138" spans="1:6" ht="14.4" customHeight="1" x14ac:dyDescent="0.25"/>
    <row r="140" spans="1:6" ht="13.95" customHeight="1" x14ac:dyDescent="0.25">
      <c r="B140" s="168" t="s">
        <v>94</v>
      </c>
      <c r="C140" s="168"/>
      <c r="D140" s="168"/>
    </row>
    <row r="141" spans="1:6" ht="13.95" customHeight="1" x14ac:dyDescent="0.25">
      <c r="B141" s="74"/>
      <c r="C141" s="74"/>
      <c r="D141" s="74"/>
    </row>
    <row r="142" spans="1:6" ht="15" customHeight="1" x14ac:dyDescent="0.25"/>
    <row r="143" spans="1:6" ht="87" customHeight="1" x14ac:dyDescent="0.25">
      <c r="A143" s="114" t="s">
        <v>22</v>
      </c>
      <c r="B143" s="27" t="s">
        <v>317</v>
      </c>
      <c r="C143" s="81" t="s">
        <v>12</v>
      </c>
      <c r="D143" s="89">
        <v>640</v>
      </c>
      <c r="E143" s="164"/>
      <c r="F143" s="83">
        <f>D143*E143</f>
        <v>0</v>
      </c>
    </row>
    <row r="144" spans="1:6" ht="12.75" customHeight="1" x14ac:dyDescent="0.25"/>
    <row r="145" spans="1:6" ht="12.75" customHeight="1" x14ac:dyDescent="0.25"/>
    <row r="146" spans="1:6" ht="158.25" customHeight="1" x14ac:dyDescent="0.25">
      <c r="A146" s="114" t="s">
        <v>23</v>
      </c>
      <c r="B146" s="115" t="s">
        <v>315</v>
      </c>
      <c r="C146" s="81" t="s">
        <v>12</v>
      </c>
      <c r="D146" s="89">
        <v>640</v>
      </c>
      <c r="E146" s="164"/>
      <c r="F146" s="83">
        <f>D146*E146</f>
        <v>0</v>
      </c>
    </row>
    <row r="147" spans="1:6" x14ac:dyDescent="0.25">
      <c r="C147" s="97"/>
      <c r="D147" s="106"/>
      <c r="E147" s="87"/>
      <c r="F147" s="105"/>
    </row>
    <row r="148" spans="1:6" ht="13.2" customHeight="1" x14ac:dyDescent="0.25"/>
    <row r="149" spans="1:6" ht="79.8" x14ac:dyDescent="0.25">
      <c r="A149" s="118" t="s">
        <v>69</v>
      </c>
      <c r="B149" s="117" t="s">
        <v>300</v>
      </c>
      <c r="C149" s="81" t="s">
        <v>12</v>
      </c>
      <c r="D149" s="89">
        <v>640</v>
      </c>
      <c r="E149" s="164"/>
      <c r="F149" s="83">
        <f>D149*E149</f>
        <v>0</v>
      </c>
    </row>
    <row r="150" spans="1:6" ht="13.95" customHeight="1" x14ac:dyDescent="0.25">
      <c r="A150" s="114"/>
      <c r="B150" s="111"/>
    </row>
    <row r="152" spans="1:6" ht="85.2" customHeight="1" x14ac:dyDescent="0.25">
      <c r="A152" s="114" t="s">
        <v>70</v>
      </c>
      <c r="B152" s="50" t="s">
        <v>301</v>
      </c>
      <c r="C152" s="81" t="s">
        <v>12</v>
      </c>
      <c r="D152" s="89">
        <v>640</v>
      </c>
      <c r="E152" s="164"/>
      <c r="F152" s="83">
        <f>D152*E152</f>
        <v>0</v>
      </c>
    </row>
    <row r="154" spans="1:6" x14ac:dyDescent="0.25">
      <c r="C154" s="97"/>
      <c r="D154" s="106"/>
      <c r="E154" s="87"/>
      <c r="F154" s="105"/>
    </row>
    <row r="155" spans="1:6" ht="51" customHeight="1" x14ac:dyDescent="0.25">
      <c r="A155" s="114" t="s">
        <v>71</v>
      </c>
      <c r="B155" s="115" t="s">
        <v>302</v>
      </c>
      <c r="C155" s="81" t="s">
        <v>3</v>
      </c>
      <c r="D155" s="89">
        <v>5</v>
      </c>
      <c r="E155" s="164"/>
      <c r="F155" s="83">
        <f>D155*E155</f>
        <v>0</v>
      </c>
    </row>
    <row r="156" spans="1:6" x14ac:dyDescent="0.25">
      <c r="C156" s="97"/>
      <c r="D156" s="106"/>
      <c r="E156" s="87"/>
      <c r="F156" s="105"/>
    </row>
    <row r="157" spans="1:6" ht="14.4" customHeight="1" x14ac:dyDescent="0.25">
      <c r="C157" s="97"/>
      <c r="D157" s="106"/>
      <c r="E157" s="87"/>
      <c r="F157" s="105"/>
    </row>
    <row r="158" spans="1:6" ht="63" customHeight="1" x14ac:dyDescent="0.25">
      <c r="A158" s="114" t="s">
        <v>96</v>
      </c>
      <c r="B158" s="27" t="s">
        <v>97</v>
      </c>
      <c r="C158" s="81" t="s">
        <v>12</v>
      </c>
      <c r="D158" s="89">
        <v>280</v>
      </c>
      <c r="E158" s="164"/>
      <c r="F158" s="83">
        <f>D158*E158</f>
        <v>0</v>
      </c>
    </row>
    <row r="159" spans="1:6" ht="12" customHeight="1" x14ac:dyDescent="0.25">
      <c r="C159" s="97"/>
      <c r="D159" s="106"/>
      <c r="E159" s="87"/>
      <c r="F159" s="105"/>
    </row>
    <row r="160" spans="1:6" ht="13.2" customHeight="1" x14ac:dyDescent="0.25">
      <c r="C160" s="97"/>
      <c r="D160" s="106"/>
      <c r="E160" s="87"/>
      <c r="F160" s="105"/>
    </row>
    <row r="161" spans="1:6" x14ac:dyDescent="0.25">
      <c r="B161" s="166" t="s">
        <v>72</v>
      </c>
      <c r="C161" s="166"/>
      <c r="D161" s="166"/>
      <c r="E161" s="85"/>
      <c r="F161" s="119">
        <f>SUM(F143:F158)</f>
        <v>0</v>
      </c>
    </row>
    <row r="162" spans="1:6" x14ac:dyDescent="0.25">
      <c r="B162" s="42"/>
      <c r="C162" s="42"/>
      <c r="D162" s="42"/>
      <c r="E162" s="87"/>
      <c r="F162" s="105"/>
    </row>
    <row r="164" spans="1:6" x14ac:dyDescent="0.25">
      <c r="B164" s="167" t="s">
        <v>108</v>
      </c>
      <c r="C164" s="167"/>
      <c r="D164" s="167"/>
      <c r="E164" s="167"/>
      <c r="F164" s="167"/>
    </row>
    <row r="165" spans="1:6" x14ac:dyDescent="0.25">
      <c r="B165" s="38"/>
      <c r="C165" s="39"/>
      <c r="D165" s="36"/>
    </row>
    <row r="166" spans="1:6" ht="14.4" x14ac:dyDescent="0.3">
      <c r="B166" s="52"/>
      <c r="C166" s="97"/>
      <c r="D166" s="99"/>
      <c r="E166" s="87"/>
      <c r="F166" s="105"/>
    </row>
    <row r="167" spans="1:6" ht="68.400000000000006" x14ac:dyDescent="0.25">
      <c r="A167" s="114" t="s">
        <v>107</v>
      </c>
      <c r="B167" s="50" t="s">
        <v>109</v>
      </c>
      <c r="C167" s="35"/>
      <c r="D167" s="51"/>
      <c r="E167" s="35"/>
      <c r="F167" s="35"/>
    </row>
    <row r="168" spans="1:6" x14ac:dyDescent="0.25">
      <c r="B168" s="102" t="s">
        <v>33</v>
      </c>
      <c r="C168" s="81" t="s">
        <v>3</v>
      </c>
      <c r="D168" s="84">
        <v>18</v>
      </c>
      <c r="E168" s="164"/>
      <c r="F168" s="83">
        <f t="shared" ref="F168:F173" si="2">D168*E168</f>
        <v>0</v>
      </c>
    </row>
    <row r="169" spans="1:6" x14ac:dyDescent="0.25">
      <c r="B169" s="102" t="s">
        <v>34</v>
      </c>
      <c r="C169" s="81" t="s">
        <v>3</v>
      </c>
      <c r="D169" s="84">
        <v>1</v>
      </c>
      <c r="E169" s="164"/>
      <c r="F169" s="83">
        <f t="shared" si="2"/>
        <v>0</v>
      </c>
    </row>
    <row r="170" spans="1:6" x14ac:dyDescent="0.25">
      <c r="B170" s="102" t="s">
        <v>35</v>
      </c>
      <c r="C170" s="81" t="s">
        <v>3</v>
      </c>
      <c r="D170" s="84">
        <v>1</v>
      </c>
      <c r="E170" s="164"/>
      <c r="F170" s="83">
        <f t="shared" si="2"/>
        <v>0</v>
      </c>
    </row>
    <row r="171" spans="1:6" x14ac:dyDescent="0.25">
      <c r="B171" s="102" t="s">
        <v>36</v>
      </c>
      <c r="C171" s="81" t="s">
        <v>3</v>
      </c>
      <c r="D171" s="84">
        <v>1</v>
      </c>
      <c r="E171" s="164"/>
      <c r="F171" s="83">
        <f t="shared" si="2"/>
        <v>0</v>
      </c>
    </row>
    <row r="172" spans="1:6" ht="12" customHeight="1" x14ac:dyDescent="0.25">
      <c r="B172" s="102" t="s">
        <v>37</v>
      </c>
      <c r="C172" s="81" t="s">
        <v>3</v>
      </c>
      <c r="D172" s="84">
        <v>1</v>
      </c>
      <c r="E172" s="164"/>
      <c r="F172" s="83">
        <f t="shared" si="2"/>
        <v>0</v>
      </c>
    </row>
    <row r="173" spans="1:6" x14ac:dyDescent="0.25">
      <c r="B173" s="102" t="s">
        <v>38</v>
      </c>
      <c r="C173" s="81" t="s">
        <v>3</v>
      </c>
      <c r="D173" s="84">
        <v>3</v>
      </c>
      <c r="E173" s="164"/>
      <c r="F173" s="83">
        <f t="shared" si="2"/>
        <v>0</v>
      </c>
    </row>
    <row r="174" spans="1:6" ht="14.4" x14ac:dyDescent="0.3">
      <c r="B174" s="52"/>
      <c r="C174" s="97"/>
      <c r="D174" s="99"/>
      <c r="E174" s="87"/>
      <c r="F174" s="105"/>
    </row>
    <row r="176" spans="1:6" x14ac:dyDescent="0.25">
      <c r="B176" s="176" t="s">
        <v>73</v>
      </c>
      <c r="C176" s="176"/>
      <c r="D176" s="176"/>
      <c r="E176" s="78"/>
      <c r="F176" s="88">
        <f>SUM(F166:F174)</f>
        <v>0</v>
      </c>
    </row>
    <row r="179" spans="1:6" x14ac:dyDescent="0.25">
      <c r="A179" s="30"/>
      <c r="B179" s="168" t="s">
        <v>74</v>
      </c>
      <c r="C179" s="168"/>
      <c r="D179" s="168"/>
    </row>
    <row r="180" spans="1:6" x14ac:dyDescent="0.25">
      <c r="A180" s="30"/>
      <c r="B180" s="74"/>
      <c r="C180" s="74"/>
      <c r="D180" s="74"/>
    </row>
    <row r="181" spans="1:6" x14ac:dyDescent="0.25">
      <c r="A181" s="46"/>
      <c r="B181" s="19"/>
      <c r="C181" s="33"/>
      <c r="D181" s="33"/>
    </row>
    <row r="182" spans="1:6" ht="34.200000000000003" x14ac:dyDescent="0.25">
      <c r="A182" s="31" t="s">
        <v>75</v>
      </c>
      <c r="B182" s="32" t="s">
        <v>86</v>
      </c>
      <c r="C182" s="33"/>
      <c r="D182" s="33"/>
    </row>
    <row r="183" spans="1:6" x14ac:dyDescent="0.25">
      <c r="A183" s="35"/>
      <c r="B183" s="49" t="s">
        <v>16</v>
      </c>
      <c r="C183" s="81" t="s">
        <v>14</v>
      </c>
      <c r="D183" s="89">
        <v>205</v>
      </c>
      <c r="E183" s="164"/>
      <c r="F183" s="83">
        <f>D183*E183</f>
        <v>0</v>
      </c>
    </row>
    <row r="184" spans="1:6" x14ac:dyDescent="0.25">
      <c r="A184" s="35"/>
      <c r="B184" s="49"/>
      <c r="C184" s="97"/>
      <c r="D184" s="106"/>
      <c r="E184" s="87"/>
      <c r="F184" s="105"/>
    </row>
    <row r="185" spans="1:6" x14ac:dyDescent="0.25">
      <c r="B185" s="54"/>
      <c r="C185" s="95"/>
      <c r="D185" s="96"/>
    </row>
    <row r="186" spans="1:6" ht="75" customHeight="1" x14ac:dyDescent="0.25">
      <c r="A186" s="116" t="s">
        <v>87</v>
      </c>
      <c r="B186" s="79" t="s">
        <v>303</v>
      </c>
      <c r="C186" s="81" t="s">
        <v>14</v>
      </c>
      <c r="D186" s="89">
        <v>42</v>
      </c>
      <c r="E186" s="164"/>
      <c r="F186" s="83">
        <f>D186*E186</f>
        <v>0</v>
      </c>
    </row>
    <row r="187" spans="1:6" x14ac:dyDescent="0.25">
      <c r="A187" s="31"/>
      <c r="B187" s="79"/>
    </row>
    <row r="188" spans="1:6" x14ac:dyDescent="0.25">
      <c r="A188" s="31"/>
      <c r="B188" s="79"/>
      <c r="C188" s="112"/>
      <c r="D188" s="112"/>
      <c r="E188" s="101"/>
      <c r="F188" s="101"/>
    </row>
    <row r="189" spans="1:6" x14ac:dyDescent="0.25">
      <c r="A189" s="31"/>
      <c r="B189" s="79"/>
      <c r="C189" s="112"/>
      <c r="D189" s="112"/>
      <c r="E189" s="101"/>
      <c r="F189" s="101"/>
    </row>
    <row r="190" spans="1:6" ht="36" customHeight="1" x14ac:dyDescent="0.25">
      <c r="A190" s="116" t="s">
        <v>98</v>
      </c>
      <c r="B190" s="79" t="s">
        <v>304</v>
      </c>
      <c r="C190" s="81" t="s">
        <v>3</v>
      </c>
      <c r="D190" s="89">
        <v>1</v>
      </c>
      <c r="E190" s="164"/>
      <c r="F190" s="83">
        <f>D190*E190</f>
        <v>0</v>
      </c>
    </row>
    <row r="191" spans="1:6" x14ac:dyDescent="0.25">
      <c r="A191" s="31"/>
      <c r="B191" s="79"/>
    </row>
    <row r="192" spans="1:6" x14ac:dyDescent="0.25">
      <c r="A192" s="31"/>
      <c r="B192" s="32"/>
      <c r="C192" s="45"/>
      <c r="D192" s="23"/>
    </row>
    <row r="193" spans="1:7" ht="84" customHeight="1" x14ac:dyDescent="0.25">
      <c r="A193" s="31" t="s">
        <v>99</v>
      </c>
      <c r="B193" s="79" t="s">
        <v>305</v>
      </c>
      <c r="C193" s="81" t="s">
        <v>3</v>
      </c>
      <c r="D193" s="89">
        <v>80</v>
      </c>
      <c r="E193" s="164"/>
      <c r="F193" s="83">
        <f>D193*E193</f>
        <v>0</v>
      </c>
    </row>
    <row r="194" spans="1:7" x14ac:dyDescent="0.25">
      <c r="A194" s="31"/>
      <c r="B194" s="79"/>
      <c r="C194" s="97"/>
      <c r="D194" s="106"/>
      <c r="E194" s="87"/>
      <c r="F194" s="105"/>
    </row>
    <row r="195" spans="1:7" x14ac:dyDescent="0.25">
      <c r="A195" s="31"/>
      <c r="B195" s="79"/>
      <c r="C195" s="97"/>
      <c r="D195" s="106"/>
      <c r="E195" s="87"/>
      <c r="F195" s="105"/>
    </row>
    <row r="196" spans="1:7" ht="34.200000000000003" x14ac:dyDescent="0.25">
      <c r="A196" s="31" t="s">
        <v>103</v>
      </c>
      <c r="B196" s="79" t="s">
        <v>281</v>
      </c>
      <c r="C196" s="81" t="s">
        <v>14</v>
      </c>
      <c r="D196" s="89">
        <v>45</v>
      </c>
      <c r="E196" s="164"/>
      <c r="F196" s="83">
        <f>D196*E196</f>
        <v>0</v>
      </c>
    </row>
    <row r="197" spans="1:7" x14ac:dyDescent="0.25">
      <c r="A197" s="31"/>
      <c r="B197" s="79"/>
      <c r="C197" s="97"/>
      <c r="D197" s="106"/>
      <c r="E197" s="87"/>
      <c r="F197" s="105"/>
    </row>
    <row r="198" spans="1:7" x14ac:dyDescent="0.25">
      <c r="A198" s="31"/>
      <c r="B198" s="79"/>
      <c r="C198" s="97"/>
      <c r="D198" s="106"/>
      <c r="E198" s="87"/>
      <c r="F198" s="105"/>
    </row>
    <row r="199" spans="1:7" x14ac:dyDescent="0.25">
      <c r="A199" s="31" t="s">
        <v>104</v>
      </c>
      <c r="B199" s="79" t="s">
        <v>306</v>
      </c>
      <c r="C199" s="81" t="s">
        <v>3</v>
      </c>
      <c r="D199" s="89">
        <v>1</v>
      </c>
      <c r="E199" s="164"/>
      <c r="F199" s="83">
        <f>D199*E199</f>
        <v>0</v>
      </c>
    </row>
    <row r="200" spans="1:7" x14ac:dyDescent="0.25">
      <c r="A200" s="31"/>
      <c r="B200" s="79"/>
      <c r="C200" s="97"/>
      <c r="D200" s="106"/>
      <c r="E200" s="87"/>
      <c r="F200" s="105"/>
    </row>
    <row r="201" spans="1:7" x14ac:dyDescent="0.25">
      <c r="A201" s="31"/>
      <c r="B201" s="79"/>
      <c r="C201" s="97"/>
      <c r="D201" s="106"/>
      <c r="E201" s="87"/>
      <c r="F201" s="105"/>
    </row>
    <row r="202" spans="1:7" ht="28.8" customHeight="1" x14ac:dyDescent="0.25">
      <c r="A202" s="116" t="s">
        <v>105</v>
      </c>
      <c r="B202" s="79" t="s">
        <v>307</v>
      </c>
      <c r="C202" s="81" t="s">
        <v>3</v>
      </c>
      <c r="D202" s="89">
        <v>1</v>
      </c>
      <c r="E202" s="164"/>
      <c r="F202" s="83">
        <f>D202*E202</f>
        <v>0</v>
      </c>
    </row>
    <row r="203" spans="1:7" x14ac:dyDescent="0.25">
      <c r="A203" s="31"/>
      <c r="B203" s="79"/>
      <c r="C203" s="97"/>
      <c r="D203" s="106"/>
      <c r="E203" s="87"/>
      <c r="F203" s="105"/>
    </row>
    <row r="204" spans="1:7" x14ac:dyDescent="0.25">
      <c r="B204" s="54"/>
      <c r="C204" s="55"/>
      <c r="D204" s="60"/>
    </row>
    <row r="205" spans="1:7" x14ac:dyDescent="0.25">
      <c r="B205" s="166" t="s">
        <v>80</v>
      </c>
      <c r="C205" s="166"/>
      <c r="D205" s="166"/>
      <c r="E205" s="78"/>
      <c r="F205" s="88">
        <f>SUM(F183:F202)</f>
        <v>0</v>
      </c>
    </row>
    <row r="206" spans="1:7" x14ac:dyDescent="0.25">
      <c r="B206" s="42"/>
      <c r="C206" s="42"/>
      <c r="D206" s="42"/>
      <c r="E206" s="26"/>
      <c r="F206" s="99"/>
      <c r="G206" s="72"/>
    </row>
    <row r="208" spans="1:7" x14ac:dyDescent="0.25">
      <c r="B208" s="149" t="s">
        <v>249</v>
      </c>
      <c r="C208" s="150"/>
      <c r="D208" s="151"/>
      <c r="E208" s="151"/>
      <c r="F208" s="152">
        <f>F205+F176+F120+F137+F82+F19+F161</f>
        <v>0</v>
      </c>
    </row>
    <row r="209" spans="1:6" x14ac:dyDescent="0.25">
      <c r="B209" s="149"/>
      <c r="C209" s="150"/>
      <c r="D209" s="151"/>
      <c r="E209" s="151"/>
      <c r="F209" s="152"/>
    </row>
    <row r="210" spans="1:6" x14ac:dyDescent="0.25">
      <c r="B210" s="153"/>
      <c r="C210" s="71"/>
      <c r="D210" s="63"/>
      <c r="E210" s="63"/>
      <c r="F210" s="154"/>
    </row>
    <row r="211" spans="1:6" ht="13.8" x14ac:dyDescent="0.25">
      <c r="B211" s="170" t="s">
        <v>110</v>
      </c>
      <c r="C211" s="171"/>
      <c r="D211" s="171"/>
      <c r="F211" s="92"/>
    </row>
    <row r="212" spans="1:6" ht="13.95" customHeight="1" x14ac:dyDescent="0.25">
      <c r="B212" s="91"/>
      <c r="F212" s="92"/>
    </row>
    <row r="213" spans="1:6" x14ac:dyDescent="0.25">
      <c r="B213" s="168" t="s">
        <v>111</v>
      </c>
      <c r="C213" s="172"/>
      <c r="D213" s="172"/>
      <c r="F213" s="92"/>
    </row>
    <row r="214" spans="1:6" x14ac:dyDescent="0.25">
      <c r="B214" s="74"/>
      <c r="C214" s="75"/>
      <c r="D214" s="75"/>
      <c r="F214" s="92"/>
    </row>
    <row r="215" spans="1:6" x14ac:dyDescent="0.25">
      <c r="A215" s="114" t="s">
        <v>8</v>
      </c>
      <c r="B215" s="122" t="s">
        <v>112</v>
      </c>
    </row>
    <row r="216" spans="1:6" ht="14.4" customHeight="1" x14ac:dyDescent="0.25">
      <c r="B216" s="123" t="s">
        <v>202</v>
      </c>
    </row>
    <row r="217" spans="1:6" x14ac:dyDescent="0.25">
      <c r="B217" s="122" t="s">
        <v>121</v>
      </c>
    </row>
    <row r="218" spans="1:6" x14ac:dyDescent="0.25">
      <c r="B218" s="122" t="s">
        <v>122</v>
      </c>
      <c r="C218" s="81" t="s">
        <v>3</v>
      </c>
      <c r="D218" s="89">
        <v>3</v>
      </c>
      <c r="E218" s="164"/>
      <c r="F218" s="83">
        <f>D218*E218</f>
        <v>0</v>
      </c>
    </row>
    <row r="219" spans="1:6" x14ac:dyDescent="0.25">
      <c r="B219" s="122"/>
      <c r="C219" s="97"/>
      <c r="D219" s="106"/>
      <c r="E219" s="87"/>
      <c r="F219" s="105"/>
    </row>
    <row r="220" spans="1:6" x14ac:dyDescent="0.25">
      <c r="B220" s="124"/>
    </row>
    <row r="221" spans="1:6" ht="12.75" customHeight="1" x14ac:dyDescent="0.25">
      <c r="A221" s="114" t="s">
        <v>9</v>
      </c>
      <c r="B221" s="125" t="s">
        <v>113</v>
      </c>
    </row>
    <row r="222" spans="1:6" ht="18.75" customHeight="1" x14ac:dyDescent="0.25">
      <c r="B222" s="125" t="s">
        <v>308</v>
      </c>
      <c r="C222" s="81" t="s">
        <v>3</v>
      </c>
      <c r="D222" s="89">
        <v>1</v>
      </c>
      <c r="E222" s="164"/>
      <c r="F222" s="83">
        <f>D222*E222</f>
        <v>0</v>
      </c>
    </row>
    <row r="223" spans="1:6" ht="14.25" customHeight="1" x14ac:dyDescent="0.25">
      <c r="B223" s="125"/>
      <c r="C223" s="97"/>
      <c r="D223" s="106"/>
      <c r="E223" s="87"/>
      <c r="F223" s="105"/>
    </row>
    <row r="224" spans="1:6" x14ac:dyDescent="0.25">
      <c r="B224" s="125"/>
    </row>
    <row r="225" spans="1:6" x14ac:dyDescent="0.25">
      <c r="A225" s="114" t="s">
        <v>13</v>
      </c>
      <c r="B225" s="125" t="s">
        <v>114</v>
      </c>
      <c r="C225" s="81" t="s">
        <v>3</v>
      </c>
      <c r="D225" s="89">
        <v>3</v>
      </c>
      <c r="E225" s="164"/>
      <c r="F225" s="83">
        <f>D225*E225</f>
        <v>0</v>
      </c>
    </row>
    <row r="226" spans="1:6" x14ac:dyDescent="0.25">
      <c r="A226" s="114"/>
      <c r="B226" s="125"/>
      <c r="C226" s="97"/>
      <c r="D226" s="106"/>
      <c r="E226" s="87"/>
      <c r="F226" s="105"/>
    </row>
    <row r="227" spans="1:6" x14ac:dyDescent="0.25">
      <c r="B227" s="125"/>
    </row>
    <row r="228" spans="1:6" ht="26.4" x14ac:dyDescent="0.25">
      <c r="A228" s="114" t="s">
        <v>116</v>
      </c>
      <c r="B228" s="145" t="s">
        <v>115</v>
      </c>
      <c r="C228" s="81" t="s">
        <v>3</v>
      </c>
      <c r="D228" s="89">
        <v>3</v>
      </c>
      <c r="E228" s="164"/>
      <c r="F228" s="83">
        <f>D228*E228</f>
        <v>0</v>
      </c>
    </row>
    <row r="229" spans="1:6" x14ac:dyDescent="0.25">
      <c r="A229" s="114"/>
      <c r="B229" s="145"/>
      <c r="C229" s="97"/>
      <c r="D229" s="106"/>
      <c r="E229" s="87"/>
      <c r="F229" s="105"/>
    </row>
    <row r="230" spans="1:6" x14ac:dyDescent="0.25">
      <c r="B230" s="125"/>
    </row>
    <row r="231" spans="1:6" ht="39.6" x14ac:dyDescent="0.25">
      <c r="A231" s="114" t="s">
        <v>117</v>
      </c>
      <c r="B231" s="121" t="s">
        <v>262</v>
      </c>
      <c r="C231" s="81" t="s">
        <v>3</v>
      </c>
      <c r="D231" s="89">
        <v>3</v>
      </c>
      <c r="E231" s="164"/>
      <c r="F231" s="83">
        <f>D231*E231</f>
        <v>0</v>
      </c>
    </row>
    <row r="232" spans="1:6" x14ac:dyDescent="0.25">
      <c r="A232" s="114"/>
      <c r="B232" s="121"/>
      <c r="C232" s="97"/>
      <c r="D232" s="106"/>
      <c r="E232" s="87"/>
      <c r="F232" s="105"/>
    </row>
    <row r="233" spans="1:6" x14ac:dyDescent="0.25">
      <c r="B233" s="125"/>
    </row>
    <row r="234" spans="1:6" x14ac:dyDescent="0.25">
      <c r="A234" s="114" t="s">
        <v>118</v>
      </c>
      <c r="B234" s="125" t="s">
        <v>120</v>
      </c>
    </row>
    <row r="235" spans="1:6" x14ac:dyDescent="0.25">
      <c r="B235" s="125" t="s">
        <v>123</v>
      </c>
    </row>
    <row r="236" spans="1:6" x14ac:dyDescent="0.25">
      <c r="B236" s="125" t="s">
        <v>124</v>
      </c>
    </row>
    <row r="237" spans="1:6" x14ac:dyDescent="0.25">
      <c r="B237" s="125" t="s">
        <v>125</v>
      </c>
    </row>
    <row r="238" spans="1:6" x14ac:dyDescent="0.25">
      <c r="B238" s="125" t="s">
        <v>126</v>
      </c>
    </row>
    <row r="239" spans="1:6" x14ac:dyDescent="0.25">
      <c r="B239" s="125" t="s">
        <v>127</v>
      </c>
    </row>
    <row r="240" spans="1:6" ht="15.6" customHeight="1" x14ac:dyDescent="0.25">
      <c r="B240" s="125" t="s">
        <v>128</v>
      </c>
    </row>
    <row r="241" spans="1:6" x14ac:dyDescent="0.25">
      <c r="B241" s="125" t="s">
        <v>129</v>
      </c>
    </row>
    <row r="242" spans="1:6" x14ac:dyDescent="0.25">
      <c r="B242" s="125" t="s">
        <v>263</v>
      </c>
      <c r="C242" s="81" t="s">
        <v>3</v>
      </c>
      <c r="D242" s="89">
        <v>1</v>
      </c>
      <c r="E242" s="164"/>
      <c r="F242" s="83">
        <f>D242*E242</f>
        <v>0</v>
      </c>
    </row>
    <row r="243" spans="1:6" x14ac:dyDescent="0.25">
      <c r="B243" s="125"/>
      <c r="C243" s="97"/>
      <c r="D243" s="106"/>
      <c r="E243" s="87"/>
      <c r="F243" s="105"/>
    </row>
    <row r="244" spans="1:6" x14ac:dyDescent="0.25">
      <c r="B244" s="125"/>
    </row>
    <row r="245" spans="1:6" ht="15.75" customHeight="1" x14ac:dyDescent="0.25">
      <c r="A245" s="114" t="s">
        <v>119</v>
      </c>
      <c r="B245" s="125" t="s">
        <v>130</v>
      </c>
    </row>
    <row r="246" spans="1:6" x14ac:dyDescent="0.25">
      <c r="B246" s="125" t="s">
        <v>131</v>
      </c>
    </row>
    <row r="247" spans="1:6" x14ac:dyDescent="0.25">
      <c r="B247" s="125" t="s">
        <v>264</v>
      </c>
      <c r="C247" s="81" t="s">
        <v>3</v>
      </c>
      <c r="D247" s="89">
        <v>1</v>
      </c>
      <c r="E247" s="164"/>
      <c r="F247" s="83">
        <f>D247*E247</f>
        <v>0</v>
      </c>
    </row>
    <row r="248" spans="1:6" x14ac:dyDescent="0.25">
      <c r="B248" s="125"/>
      <c r="C248" s="97"/>
      <c r="D248" s="106"/>
      <c r="E248" s="87"/>
      <c r="F248" s="105"/>
    </row>
    <row r="249" spans="1:6" x14ac:dyDescent="0.25">
      <c r="B249" s="125"/>
    </row>
    <row r="250" spans="1:6" x14ac:dyDescent="0.25">
      <c r="A250" s="114" t="s">
        <v>203</v>
      </c>
      <c r="B250" s="126" t="s">
        <v>132</v>
      </c>
    </row>
    <row r="251" spans="1:6" x14ac:dyDescent="0.25">
      <c r="B251" s="126" t="s">
        <v>133</v>
      </c>
    </row>
    <row r="252" spans="1:6" ht="21" customHeight="1" x14ac:dyDescent="0.25">
      <c r="B252" s="126" t="s">
        <v>265</v>
      </c>
      <c r="C252" s="81" t="s">
        <v>3</v>
      </c>
      <c r="D252" s="89">
        <v>1</v>
      </c>
      <c r="E252" s="164"/>
      <c r="F252" s="83">
        <f>D252*E252</f>
        <v>0</v>
      </c>
    </row>
    <row r="253" spans="1:6" x14ac:dyDescent="0.25">
      <c r="B253" s="126"/>
      <c r="C253" s="97"/>
      <c r="D253" s="106"/>
      <c r="E253" s="87"/>
      <c r="F253" s="105"/>
    </row>
    <row r="254" spans="1:6" x14ac:dyDescent="0.25">
      <c r="B254" s="125"/>
    </row>
    <row r="255" spans="1:6" ht="15.75" customHeight="1" x14ac:dyDescent="0.25">
      <c r="A255" s="114" t="s">
        <v>204</v>
      </c>
      <c r="B255" s="126" t="s">
        <v>134</v>
      </c>
    </row>
    <row r="256" spans="1:6" ht="26.25" customHeight="1" x14ac:dyDescent="0.25">
      <c r="B256" s="126" t="s">
        <v>266</v>
      </c>
      <c r="C256" s="81" t="s">
        <v>3</v>
      </c>
      <c r="D256" s="89">
        <v>1</v>
      </c>
      <c r="E256" s="164"/>
      <c r="F256" s="83">
        <f>D256*E256</f>
        <v>0</v>
      </c>
    </row>
    <row r="257" spans="1:6" x14ac:dyDescent="0.25">
      <c r="B257" s="126"/>
    </row>
    <row r="258" spans="1:6" x14ac:dyDescent="0.25">
      <c r="B258" s="125"/>
    </row>
    <row r="259" spans="1:6" ht="12.6" customHeight="1" x14ac:dyDescent="0.25">
      <c r="A259" s="114" t="s">
        <v>205</v>
      </c>
      <c r="B259" s="126" t="s">
        <v>252</v>
      </c>
    </row>
    <row r="260" spans="1:6" x14ac:dyDescent="0.25">
      <c r="B260" s="126" t="s">
        <v>267</v>
      </c>
      <c r="C260" s="81" t="s">
        <v>3</v>
      </c>
      <c r="D260" s="89">
        <v>2</v>
      </c>
      <c r="E260" s="164"/>
      <c r="F260" s="83">
        <f>D260*E260</f>
        <v>0</v>
      </c>
    </row>
    <row r="261" spans="1:6" x14ac:dyDescent="0.25">
      <c r="B261" s="126"/>
      <c r="C261" s="97"/>
      <c r="D261" s="106"/>
      <c r="E261" s="87"/>
      <c r="F261" s="105"/>
    </row>
    <row r="262" spans="1:6" x14ac:dyDescent="0.25">
      <c r="B262" s="125"/>
    </row>
    <row r="263" spans="1:6" ht="12.75" customHeight="1" x14ac:dyDescent="0.25">
      <c r="A263" s="114" t="s">
        <v>206</v>
      </c>
      <c r="B263" s="125" t="s">
        <v>135</v>
      </c>
    </row>
    <row r="264" spans="1:6" x14ac:dyDescent="0.25">
      <c r="B264" s="159" t="s">
        <v>268</v>
      </c>
      <c r="C264" s="81" t="s">
        <v>3</v>
      </c>
      <c r="D264" s="89">
        <v>1</v>
      </c>
      <c r="E264" s="164"/>
      <c r="F264" s="83">
        <f>D264*E264</f>
        <v>0</v>
      </c>
    </row>
    <row r="265" spans="1:6" x14ac:dyDescent="0.25">
      <c r="B265" s="159"/>
      <c r="C265" s="97"/>
      <c r="D265" s="106"/>
      <c r="E265" s="87"/>
      <c r="F265" s="105"/>
    </row>
    <row r="266" spans="1:6" x14ac:dyDescent="0.25">
      <c r="B266" s="125"/>
    </row>
    <row r="267" spans="1:6" x14ac:dyDescent="0.25">
      <c r="A267" s="114" t="s">
        <v>207</v>
      </c>
      <c r="B267" s="125" t="s">
        <v>136</v>
      </c>
    </row>
    <row r="268" spans="1:6" x14ac:dyDescent="0.25">
      <c r="B268" s="125" t="s">
        <v>137</v>
      </c>
    </row>
    <row r="269" spans="1:6" x14ac:dyDescent="0.25">
      <c r="B269" s="125" t="s">
        <v>260</v>
      </c>
    </row>
    <row r="270" spans="1:6" ht="29.25" customHeight="1" x14ac:dyDescent="0.25">
      <c r="B270" s="125" t="s">
        <v>316</v>
      </c>
    </row>
    <row r="271" spans="1:6" x14ac:dyDescent="0.25">
      <c r="B271" s="121" t="s">
        <v>261</v>
      </c>
    </row>
    <row r="272" spans="1:6" x14ac:dyDescent="0.25">
      <c r="B272" s="125" t="s">
        <v>138</v>
      </c>
    </row>
    <row r="273" spans="1:6" x14ac:dyDescent="0.25">
      <c r="B273" s="125" t="s">
        <v>139</v>
      </c>
    </row>
    <row r="274" spans="1:6" x14ac:dyDescent="0.25">
      <c r="B274" s="125" t="s">
        <v>140</v>
      </c>
    </row>
    <row r="275" spans="1:6" x14ac:dyDescent="0.25">
      <c r="B275" s="125" t="s">
        <v>141</v>
      </c>
    </row>
    <row r="276" spans="1:6" x14ac:dyDescent="0.25">
      <c r="B276" s="127" t="s">
        <v>142</v>
      </c>
    </row>
    <row r="277" spans="1:6" x14ac:dyDescent="0.25">
      <c r="B277" s="127" t="s">
        <v>143</v>
      </c>
    </row>
    <row r="278" spans="1:6" x14ac:dyDescent="0.25">
      <c r="B278" s="125" t="s">
        <v>144</v>
      </c>
    </row>
    <row r="279" spans="1:6" x14ac:dyDescent="0.25">
      <c r="B279" s="125" t="s">
        <v>145</v>
      </c>
    </row>
    <row r="280" spans="1:6" x14ac:dyDescent="0.25">
      <c r="B280" s="125" t="s">
        <v>146</v>
      </c>
    </row>
    <row r="281" spans="1:6" x14ac:dyDescent="0.25">
      <c r="B281" s="125" t="s">
        <v>147</v>
      </c>
    </row>
    <row r="282" spans="1:6" x14ac:dyDescent="0.25">
      <c r="B282" s="121" t="s">
        <v>148</v>
      </c>
    </row>
    <row r="283" spans="1:6" x14ac:dyDescent="0.25">
      <c r="B283" s="125" t="s">
        <v>258</v>
      </c>
      <c r="C283" s="81" t="s">
        <v>3</v>
      </c>
      <c r="D283" s="89">
        <v>1</v>
      </c>
      <c r="E283" s="164"/>
      <c r="F283" s="83">
        <f>D283*E283</f>
        <v>0</v>
      </c>
    </row>
    <row r="284" spans="1:6" x14ac:dyDescent="0.25">
      <c r="B284" s="125"/>
      <c r="C284" s="97"/>
      <c r="D284" s="106"/>
      <c r="E284" s="87"/>
      <c r="F284" s="105"/>
    </row>
    <row r="285" spans="1:6" x14ac:dyDescent="0.25">
      <c r="B285" s="125"/>
    </row>
    <row r="286" spans="1:6" x14ac:dyDescent="0.25">
      <c r="A286" s="114" t="s">
        <v>208</v>
      </c>
      <c r="B286" s="125" t="s">
        <v>149</v>
      </c>
    </row>
    <row r="287" spans="1:6" ht="39.6" x14ac:dyDescent="0.25">
      <c r="B287" s="125" t="s">
        <v>269</v>
      </c>
      <c r="C287" s="81" t="s">
        <v>3</v>
      </c>
      <c r="D287" s="89">
        <v>1</v>
      </c>
      <c r="E287" s="164"/>
      <c r="F287" s="83">
        <f>D287*E287</f>
        <v>0</v>
      </c>
    </row>
    <row r="288" spans="1:6" x14ac:dyDescent="0.25">
      <c r="B288" s="125"/>
      <c r="C288" s="97"/>
      <c r="D288" s="106"/>
      <c r="E288" s="87"/>
      <c r="F288" s="105"/>
    </row>
    <row r="289" spans="1:6" x14ac:dyDescent="0.25">
      <c r="B289" s="125"/>
    </row>
    <row r="290" spans="1:6" ht="26.4" x14ac:dyDescent="0.25">
      <c r="A290" s="114" t="s">
        <v>209</v>
      </c>
      <c r="B290" s="125" t="s">
        <v>275</v>
      </c>
    </row>
    <row r="291" spans="1:6" x14ac:dyDescent="0.25">
      <c r="B291" s="125" t="s">
        <v>150</v>
      </c>
    </row>
    <row r="292" spans="1:6" x14ac:dyDescent="0.25">
      <c r="B292" s="125" t="s">
        <v>151</v>
      </c>
    </row>
    <row r="293" spans="1:6" x14ac:dyDescent="0.25">
      <c r="B293" s="125" t="s">
        <v>152</v>
      </c>
    </row>
    <row r="294" spans="1:6" x14ac:dyDescent="0.25">
      <c r="B294" s="125" t="s">
        <v>153</v>
      </c>
    </row>
    <row r="295" spans="1:6" x14ac:dyDescent="0.25">
      <c r="B295" s="125" t="s">
        <v>270</v>
      </c>
      <c r="C295" s="81" t="s">
        <v>3</v>
      </c>
      <c r="D295" s="89">
        <v>1</v>
      </c>
      <c r="E295" s="164"/>
      <c r="F295" s="83">
        <f>D295*E295</f>
        <v>0</v>
      </c>
    </row>
    <row r="296" spans="1:6" x14ac:dyDescent="0.25">
      <c r="B296" s="125"/>
      <c r="C296" s="97"/>
      <c r="D296" s="106"/>
      <c r="E296" s="87"/>
      <c r="F296" s="105"/>
    </row>
    <row r="297" spans="1:6" x14ac:dyDescent="0.25">
      <c r="B297" s="125"/>
    </row>
    <row r="298" spans="1:6" x14ac:dyDescent="0.25">
      <c r="A298" s="114" t="s">
        <v>210</v>
      </c>
      <c r="B298" s="125" t="s">
        <v>154</v>
      </c>
    </row>
    <row r="299" spans="1:6" ht="26.4" x14ac:dyDescent="0.25">
      <c r="B299" s="125" t="s">
        <v>253</v>
      </c>
    </row>
    <row r="300" spans="1:6" x14ac:dyDescent="0.25">
      <c r="B300" s="125" t="s">
        <v>155</v>
      </c>
    </row>
    <row r="301" spans="1:6" x14ac:dyDescent="0.25">
      <c r="B301" s="125" t="s">
        <v>156</v>
      </c>
    </row>
    <row r="302" spans="1:6" x14ac:dyDescent="0.25">
      <c r="B302" s="121" t="s">
        <v>157</v>
      </c>
    </row>
    <row r="303" spans="1:6" x14ac:dyDescent="0.25">
      <c r="B303" s="126" t="s">
        <v>158</v>
      </c>
    </row>
    <row r="304" spans="1:6" x14ac:dyDescent="0.25">
      <c r="B304" s="126" t="s">
        <v>159</v>
      </c>
    </row>
    <row r="305" spans="1:6" x14ac:dyDescent="0.25">
      <c r="B305" s="126" t="s">
        <v>160</v>
      </c>
    </row>
    <row r="306" spans="1:6" x14ac:dyDescent="0.25">
      <c r="B306" s="126" t="s">
        <v>161</v>
      </c>
    </row>
    <row r="307" spans="1:6" x14ac:dyDescent="0.25">
      <c r="B307" s="126" t="s">
        <v>162</v>
      </c>
    </row>
    <row r="308" spans="1:6" x14ac:dyDescent="0.25">
      <c r="B308" s="126" t="s">
        <v>163</v>
      </c>
    </row>
    <row r="309" spans="1:6" x14ac:dyDescent="0.25">
      <c r="B309" s="126" t="s">
        <v>271</v>
      </c>
      <c r="C309" s="81" t="s">
        <v>3</v>
      </c>
      <c r="D309" s="89">
        <v>1</v>
      </c>
      <c r="E309" s="164"/>
      <c r="F309" s="83">
        <f>D309*E309</f>
        <v>0</v>
      </c>
    </row>
    <row r="310" spans="1:6" x14ac:dyDescent="0.25">
      <c r="B310" s="126"/>
      <c r="C310" s="97"/>
      <c r="D310" s="106"/>
      <c r="E310" s="87"/>
      <c r="F310" s="105"/>
    </row>
    <row r="311" spans="1:6" x14ac:dyDescent="0.25">
      <c r="B311" s="125"/>
    </row>
    <row r="312" spans="1:6" x14ac:dyDescent="0.25">
      <c r="A312" s="114" t="s">
        <v>211</v>
      </c>
      <c r="B312" s="125" t="s">
        <v>164</v>
      </c>
    </row>
    <row r="313" spans="1:6" ht="81" customHeight="1" x14ac:dyDescent="0.25">
      <c r="B313" s="121" t="s">
        <v>272</v>
      </c>
      <c r="C313" s="81" t="s">
        <v>3</v>
      </c>
      <c r="D313" s="89">
        <v>1</v>
      </c>
      <c r="E313" s="164"/>
      <c r="F313" s="83">
        <f>D313*E313</f>
        <v>0</v>
      </c>
    </row>
    <row r="314" spans="1:6" ht="12" customHeight="1" x14ac:dyDescent="0.25">
      <c r="B314" s="121"/>
      <c r="C314" s="97"/>
      <c r="D314" s="106"/>
      <c r="E314" s="87"/>
      <c r="F314" s="105"/>
    </row>
    <row r="315" spans="1:6" x14ac:dyDescent="0.25">
      <c r="B315" s="125"/>
    </row>
    <row r="316" spans="1:6" ht="26.4" x14ac:dyDescent="0.25">
      <c r="A316" s="114" t="s">
        <v>212</v>
      </c>
      <c r="B316" s="165" t="s">
        <v>165</v>
      </c>
      <c r="C316" s="81" t="s">
        <v>3</v>
      </c>
      <c r="D316" s="89">
        <v>1</v>
      </c>
      <c r="E316" s="164"/>
      <c r="F316" s="83">
        <f>D316*E316</f>
        <v>0</v>
      </c>
    </row>
    <row r="317" spans="1:6" x14ac:dyDescent="0.25">
      <c r="B317" s="125"/>
    </row>
    <row r="318" spans="1:6" x14ac:dyDescent="0.25">
      <c r="B318" s="125"/>
    </row>
    <row r="319" spans="1:6" ht="26.4" x14ac:dyDescent="0.25">
      <c r="A319" s="114" t="s">
        <v>213</v>
      </c>
      <c r="B319" s="128" t="s">
        <v>166</v>
      </c>
    </row>
    <row r="320" spans="1:6" x14ac:dyDescent="0.25">
      <c r="B320" s="160" t="s">
        <v>167</v>
      </c>
      <c r="C320" s="81" t="s">
        <v>3</v>
      </c>
      <c r="D320" s="89">
        <v>4</v>
      </c>
      <c r="E320" s="164"/>
      <c r="F320" s="83">
        <f>D320*E320</f>
        <v>0</v>
      </c>
    </row>
    <row r="321" spans="1:6" x14ac:dyDescent="0.25">
      <c r="B321" s="160"/>
      <c r="C321" s="97"/>
      <c r="D321" s="106"/>
      <c r="E321" s="87"/>
      <c r="F321" s="105"/>
    </row>
    <row r="322" spans="1:6" x14ac:dyDescent="0.25">
      <c r="B322" s="129"/>
    </row>
    <row r="323" spans="1:6" ht="26.4" x14ac:dyDescent="0.25">
      <c r="A323" s="114" t="s">
        <v>214</v>
      </c>
      <c r="B323" s="128" t="s">
        <v>168</v>
      </c>
    </row>
    <row r="324" spans="1:6" x14ac:dyDescent="0.25">
      <c r="B324" s="160" t="s">
        <v>169</v>
      </c>
      <c r="C324" s="81" t="s">
        <v>3</v>
      </c>
      <c r="D324" s="89">
        <v>2</v>
      </c>
      <c r="E324" s="164"/>
      <c r="F324" s="83">
        <f>D324*E324</f>
        <v>0</v>
      </c>
    </row>
    <row r="325" spans="1:6" x14ac:dyDescent="0.25">
      <c r="B325" s="129"/>
    </row>
    <row r="326" spans="1:6" ht="26.4" x14ac:dyDescent="0.25">
      <c r="A326" s="114" t="s">
        <v>215</v>
      </c>
      <c r="B326" s="128" t="s">
        <v>170</v>
      </c>
      <c r="C326" s="81" t="s">
        <v>245</v>
      </c>
      <c r="D326" s="89">
        <v>6</v>
      </c>
      <c r="E326" s="164"/>
      <c r="F326" s="83">
        <f>D326*E326</f>
        <v>0</v>
      </c>
    </row>
    <row r="327" spans="1:6" x14ac:dyDescent="0.25">
      <c r="A327" s="114"/>
      <c r="B327" s="128"/>
      <c r="C327" s="97"/>
      <c r="D327" s="106"/>
      <c r="E327" s="87"/>
      <c r="F327" s="105"/>
    </row>
    <row r="328" spans="1:6" x14ac:dyDescent="0.25">
      <c r="B328" s="128"/>
    </row>
    <row r="329" spans="1:6" ht="66" x14ac:dyDescent="0.25">
      <c r="A329" s="147" t="s">
        <v>216</v>
      </c>
      <c r="B329" s="128" t="s">
        <v>273</v>
      </c>
    </row>
    <row r="330" spans="1:6" x14ac:dyDescent="0.25">
      <c r="B330" s="160" t="s">
        <v>171</v>
      </c>
      <c r="C330" s="81" t="s">
        <v>245</v>
      </c>
      <c r="D330" s="89">
        <v>40</v>
      </c>
      <c r="E330" s="164"/>
      <c r="F330" s="83">
        <f>D330*E330</f>
        <v>0</v>
      </c>
    </row>
    <row r="331" spans="1:6" x14ac:dyDescent="0.25">
      <c r="B331" s="126"/>
    </row>
    <row r="332" spans="1:6" x14ac:dyDescent="0.25">
      <c r="B332" s="130"/>
    </row>
    <row r="333" spans="1:6" ht="26.4" x14ac:dyDescent="0.25">
      <c r="A333" s="114" t="s">
        <v>217</v>
      </c>
      <c r="B333" s="131" t="s">
        <v>172</v>
      </c>
      <c r="C333" s="81" t="s">
        <v>3</v>
      </c>
      <c r="D333" s="89">
        <v>1</v>
      </c>
      <c r="E333" s="164"/>
      <c r="F333" s="83">
        <f>D333*E333</f>
        <v>0</v>
      </c>
    </row>
    <row r="334" spans="1:6" x14ac:dyDescent="0.25">
      <c r="A334" s="114"/>
      <c r="B334" s="131"/>
      <c r="C334" s="97"/>
      <c r="D334" s="106"/>
      <c r="E334" s="87"/>
      <c r="F334" s="105"/>
    </row>
    <row r="335" spans="1:6" x14ac:dyDescent="0.25">
      <c r="B335" s="132"/>
    </row>
    <row r="336" spans="1:6" ht="66" x14ac:dyDescent="0.25">
      <c r="A336" s="114" t="s">
        <v>218</v>
      </c>
      <c r="B336" s="131" t="s">
        <v>173</v>
      </c>
    </row>
    <row r="337" spans="1:6" x14ac:dyDescent="0.25">
      <c r="B337" s="132" t="s">
        <v>174</v>
      </c>
      <c r="C337" s="81" t="s">
        <v>245</v>
      </c>
      <c r="D337" s="89">
        <v>40</v>
      </c>
      <c r="E337" s="164"/>
      <c r="F337" s="83">
        <f>D337*E337</f>
        <v>0</v>
      </c>
    </row>
    <row r="338" spans="1:6" x14ac:dyDescent="0.25">
      <c r="B338" s="132"/>
    </row>
    <row r="339" spans="1:6" x14ac:dyDescent="0.25">
      <c r="B339" s="132"/>
    </row>
    <row r="340" spans="1:6" ht="26.4" x14ac:dyDescent="0.25">
      <c r="A340" s="114" t="s">
        <v>219</v>
      </c>
      <c r="B340" s="133" t="s">
        <v>175</v>
      </c>
    </row>
    <row r="341" spans="1:6" x14ac:dyDescent="0.25">
      <c r="B341" s="133" t="s">
        <v>176</v>
      </c>
      <c r="C341" s="81" t="s">
        <v>3</v>
      </c>
      <c r="D341" s="89">
        <v>2</v>
      </c>
      <c r="E341" s="164"/>
      <c r="F341" s="83">
        <f>D341*E341</f>
        <v>0</v>
      </c>
    </row>
    <row r="342" spans="1:6" x14ac:dyDescent="0.25">
      <c r="B342" s="133" t="s">
        <v>177</v>
      </c>
      <c r="C342" s="81" t="s">
        <v>3</v>
      </c>
      <c r="D342" s="89">
        <v>2</v>
      </c>
      <c r="E342" s="164"/>
      <c r="F342" s="83">
        <f>D342*E342</f>
        <v>0</v>
      </c>
    </row>
    <row r="343" spans="1:6" x14ac:dyDescent="0.25">
      <c r="B343" s="133"/>
      <c r="C343" s="97"/>
      <c r="D343" s="106"/>
      <c r="E343" s="87"/>
      <c r="F343" s="105"/>
    </row>
    <row r="344" spans="1:6" x14ac:dyDescent="0.25">
      <c r="B344" s="133"/>
    </row>
    <row r="345" spans="1:6" ht="26.4" x14ac:dyDescent="0.25">
      <c r="A345" s="114" t="s">
        <v>220</v>
      </c>
      <c r="B345" s="131" t="s">
        <v>178</v>
      </c>
      <c r="C345" s="81" t="s">
        <v>3</v>
      </c>
      <c r="D345" s="89">
        <v>1</v>
      </c>
      <c r="E345" s="164"/>
      <c r="F345" s="83">
        <f>D345*E345</f>
        <v>0</v>
      </c>
    </row>
    <row r="346" spans="1:6" x14ac:dyDescent="0.25">
      <c r="A346" s="114"/>
      <c r="B346" s="131"/>
      <c r="C346" s="97"/>
      <c r="D346" s="106"/>
      <c r="E346" s="87"/>
      <c r="F346" s="105"/>
    </row>
    <row r="347" spans="1:6" x14ac:dyDescent="0.25">
      <c r="B347" s="130"/>
    </row>
    <row r="348" spans="1:6" ht="26.4" x14ac:dyDescent="0.25">
      <c r="A348" s="148" t="s">
        <v>221</v>
      </c>
      <c r="B348" s="131" t="s">
        <v>254</v>
      </c>
      <c r="C348" s="81" t="s">
        <v>3</v>
      </c>
      <c r="D348" s="89">
        <v>1</v>
      </c>
      <c r="E348" s="164"/>
      <c r="F348" s="83">
        <f>D348*E348</f>
        <v>0</v>
      </c>
    </row>
    <row r="349" spans="1:6" x14ac:dyDescent="0.25">
      <c r="A349" s="148"/>
      <c r="B349" s="131"/>
      <c r="C349" s="97"/>
      <c r="D349" s="106"/>
      <c r="E349" s="87"/>
      <c r="F349" s="105"/>
    </row>
    <row r="350" spans="1:6" x14ac:dyDescent="0.25">
      <c r="B350" s="131"/>
    </row>
    <row r="351" spans="1:6" ht="26.4" x14ac:dyDescent="0.25">
      <c r="A351" s="114" t="s">
        <v>222</v>
      </c>
      <c r="B351" s="131" t="s">
        <v>278</v>
      </c>
      <c r="C351" s="81" t="s">
        <v>3</v>
      </c>
      <c r="D351" s="89">
        <v>1</v>
      </c>
      <c r="E351" s="164"/>
      <c r="F351" s="83">
        <f>D351*E351</f>
        <v>0</v>
      </c>
    </row>
    <row r="352" spans="1:6" x14ac:dyDescent="0.25">
      <c r="A352" s="114"/>
      <c r="B352" s="131"/>
      <c r="C352" s="97"/>
      <c r="D352" s="106"/>
      <c r="E352" s="87"/>
      <c r="F352" s="105"/>
    </row>
    <row r="353" spans="1:6" x14ac:dyDescent="0.25">
      <c r="B353" s="130"/>
    </row>
    <row r="354" spans="1:6" x14ac:dyDescent="0.25">
      <c r="A354" s="114" t="s">
        <v>223</v>
      </c>
      <c r="B354" s="134" t="s">
        <v>179</v>
      </c>
      <c r="C354" s="81" t="s">
        <v>3</v>
      </c>
      <c r="D354" s="89">
        <v>1</v>
      </c>
      <c r="E354" s="164"/>
      <c r="F354" s="83">
        <f>D354*E354</f>
        <v>0</v>
      </c>
    </row>
    <row r="355" spans="1:6" x14ac:dyDescent="0.25">
      <c r="A355" s="114"/>
      <c r="B355" s="134"/>
      <c r="C355" s="97"/>
      <c r="D355" s="106"/>
      <c r="E355" s="87"/>
      <c r="F355" s="105"/>
    </row>
    <row r="356" spans="1:6" x14ac:dyDescent="0.25">
      <c r="B356" s="134"/>
    </row>
    <row r="357" spans="1:6" ht="42" customHeight="1" x14ac:dyDescent="0.25">
      <c r="A357" s="114" t="s">
        <v>224</v>
      </c>
      <c r="B357" s="131" t="s">
        <v>276</v>
      </c>
    </row>
    <row r="358" spans="1:6" x14ac:dyDescent="0.25">
      <c r="B358" s="131" t="s">
        <v>180</v>
      </c>
      <c r="C358" s="81" t="s">
        <v>3</v>
      </c>
      <c r="D358" s="89">
        <v>3</v>
      </c>
      <c r="E358" s="164"/>
      <c r="F358" s="83">
        <f>D358*E358</f>
        <v>0</v>
      </c>
    </row>
    <row r="359" spans="1:6" x14ac:dyDescent="0.25">
      <c r="B359" s="131" t="s">
        <v>181</v>
      </c>
      <c r="C359" s="81" t="s">
        <v>3</v>
      </c>
      <c r="D359" s="89">
        <v>9</v>
      </c>
      <c r="E359" s="164"/>
      <c r="F359" s="83">
        <f>D359*E359</f>
        <v>0</v>
      </c>
    </row>
    <row r="360" spans="1:6" x14ac:dyDescent="0.25">
      <c r="B360" s="131"/>
      <c r="C360" s="97"/>
      <c r="D360" s="106"/>
      <c r="E360" s="87"/>
      <c r="F360" s="105"/>
    </row>
    <row r="361" spans="1:6" x14ac:dyDescent="0.25">
      <c r="B361" s="135"/>
    </row>
    <row r="362" spans="1:6" ht="42.75" customHeight="1" x14ac:dyDescent="0.25">
      <c r="A362" s="114" t="s">
        <v>225</v>
      </c>
      <c r="B362" s="131" t="s">
        <v>274</v>
      </c>
    </row>
    <row r="363" spans="1:6" x14ac:dyDescent="0.25">
      <c r="B363" s="131" t="s">
        <v>180</v>
      </c>
      <c r="C363" s="81" t="s">
        <v>3</v>
      </c>
      <c r="D363" s="89">
        <v>1</v>
      </c>
      <c r="E363" s="164"/>
      <c r="F363" s="83">
        <f>D363*E363</f>
        <v>0</v>
      </c>
    </row>
    <row r="364" spans="1:6" x14ac:dyDescent="0.25">
      <c r="B364" s="131"/>
      <c r="C364" s="97"/>
      <c r="D364" s="106"/>
      <c r="E364" s="87"/>
      <c r="F364" s="105"/>
    </row>
    <row r="365" spans="1:6" x14ac:dyDescent="0.25">
      <c r="B365" s="131"/>
    </row>
    <row r="366" spans="1:6" ht="39.6" x14ac:dyDescent="0.25">
      <c r="A366" s="114" t="s">
        <v>226</v>
      </c>
      <c r="B366" s="131" t="s">
        <v>255</v>
      </c>
    </row>
    <row r="367" spans="1:6" ht="17.25" customHeight="1" x14ac:dyDescent="0.25">
      <c r="B367" s="131" t="s">
        <v>181</v>
      </c>
      <c r="C367" s="81" t="s">
        <v>3</v>
      </c>
      <c r="D367" s="89">
        <v>1</v>
      </c>
      <c r="E367" s="164"/>
      <c r="F367" s="83">
        <f>D367*E367</f>
        <v>0</v>
      </c>
    </row>
    <row r="368" spans="1:6" x14ac:dyDescent="0.25">
      <c r="B368" s="131"/>
      <c r="C368" s="97"/>
      <c r="D368" s="106"/>
      <c r="E368" s="87"/>
      <c r="F368" s="105"/>
    </row>
    <row r="369" spans="1:6" x14ac:dyDescent="0.25">
      <c r="B369" s="131"/>
    </row>
    <row r="370" spans="1:6" ht="26.25" customHeight="1" x14ac:dyDescent="0.25">
      <c r="A370" s="114" t="s">
        <v>227</v>
      </c>
      <c r="B370" s="161" t="s">
        <v>259</v>
      </c>
    </row>
    <row r="371" spans="1:6" x14ac:dyDescent="0.25">
      <c r="B371" s="136" t="s">
        <v>167</v>
      </c>
      <c r="C371" s="81" t="s">
        <v>3</v>
      </c>
      <c r="D371" s="89">
        <v>10</v>
      </c>
      <c r="E371" s="164"/>
      <c r="F371" s="83">
        <f>D371*E371</f>
        <v>0</v>
      </c>
    </row>
    <row r="372" spans="1:6" x14ac:dyDescent="0.25">
      <c r="B372" s="136" t="s">
        <v>182</v>
      </c>
      <c r="C372" s="81" t="s">
        <v>3</v>
      </c>
      <c r="D372" s="89">
        <v>10</v>
      </c>
      <c r="E372" s="164"/>
      <c r="F372" s="83">
        <f>D372*E372</f>
        <v>0</v>
      </c>
    </row>
    <row r="373" spans="1:6" x14ac:dyDescent="0.25">
      <c r="B373" s="136"/>
      <c r="C373" s="97"/>
      <c r="D373" s="106"/>
      <c r="E373" s="87"/>
      <c r="F373" s="105"/>
    </row>
    <row r="374" spans="1:6" x14ac:dyDescent="0.25">
      <c r="B374" s="131"/>
    </row>
    <row r="375" spans="1:6" ht="14.4" customHeight="1" x14ac:dyDescent="0.25">
      <c r="A375" s="114" t="s">
        <v>228</v>
      </c>
      <c r="B375" s="137" t="s">
        <v>183</v>
      </c>
    </row>
    <row r="376" spans="1:6" x14ac:dyDescent="0.25">
      <c r="B376" s="137" t="s">
        <v>184</v>
      </c>
    </row>
    <row r="377" spans="1:6" x14ac:dyDescent="0.25">
      <c r="B377" s="131" t="s">
        <v>185</v>
      </c>
      <c r="C377" s="81" t="s">
        <v>3</v>
      </c>
      <c r="D377" s="89">
        <v>1</v>
      </c>
      <c r="E377" s="164"/>
      <c r="F377" s="83">
        <f>D377*E377</f>
        <v>0</v>
      </c>
    </row>
    <row r="378" spans="1:6" x14ac:dyDescent="0.25">
      <c r="B378" s="131"/>
      <c r="C378" s="97"/>
      <c r="D378" s="106"/>
      <c r="E378" s="87"/>
      <c r="F378" s="105"/>
    </row>
    <row r="379" spans="1:6" x14ac:dyDescent="0.25">
      <c r="B379" s="138"/>
    </row>
    <row r="380" spans="1:6" ht="18" customHeight="1" x14ac:dyDescent="0.25">
      <c r="A380" s="114" t="s">
        <v>229</v>
      </c>
      <c r="B380" s="138" t="s">
        <v>186</v>
      </c>
    </row>
    <row r="381" spans="1:6" x14ac:dyDescent="0.25">
      <c r="B381" s="138" t="s">
        <v>187</v>
      </c>
      <c r="C381" s="81" t="s">
        <v>3</v>
      </c>
      <c r="D381" s="89">
        <v>1</v>
      </c>
      <c r="E381" s="164"/>
      <c r="F381" s="83">
        <f>D381*E381</f>
        <v>0</v>
      </c>
    </row>
    <row r="382" spans="1:6" x14ac:dyDescent="0.25">
      <c r="B382" s="138"/>
      <c r="C382" s="97"/>
      <c r="D382" s="106"/>
      <c r="E382" s="87"/>
      <c r="F382" s="105"/>
    </row>
    <row r="383" spans="1:6" x14ac:dyDescent="0.25">
      <c r="B383" s="138"/>
    </row>
    <row r="384" spans="1:6" ht="39.6" x14ac:dyDescent="0.25">
      <c r="A384" s="114" t="s">
        <v>230</v>
      </c>
      <c r="B384" s="131" t="s">
        <v>277</v>
      </c>
    </row>
    <row r="385" spans="1:6" x14ac:dyDescent="0.25">
      <c r="B385" s="131" t="s">
        <v>167</v>
      </c>
      <c r="C385" s="81" t="s">
        <v>245</v>
      </c>
      <c r="D385" s="89">
        <v>12</v>
      </c>
      <c r="E385" s="164"/>
      <c r="F385" s="83">
        <f>D385*E385</f>
        <v>0</v>
      </c>
    </row>
    <row r="386" spans="1:6" x14ac:dyDescent="0.25">
      <c r="B386" s="131" t="s">
        <v>182</v>
      </c>
      <c r="C386" s="81" t="s">
        <v>245</v>
      </c>
      <c r="D386" s="89">
        <v>10</v>
      </c>
      <c r="E386" s="164"/>
      <c r="F386" s="83">
        <f>D386*E386</f>
        <v>0</v>
      </c>
    </row>
    <row r="387" spans="1:6" x14ac:dyDescent="0.25">
      <c r="B387" s="131"/>
      <c r="C387" s="97"/>
      <c r="D387" s="106"/>
      <c r="E387" s="87"/>
      <c r="F387" s="105"/>
    </row>
    <row r="388" spans="1:6" x14ac:dyDescent="0.25">
      <c r="B388" s="130"/>
    </row>
    <row r="389" spans="1:6" x14ac:dyDescent="0.25">
      <c r="A389" s="114" t="s">
        <v>231</v>
      </c>
      <c r="B389" s="131" t="s">
        <v>188</v>
      </c>
      <c r="C389" s="81" t="s">
        <v>3</v>
      </c>
      <c r="D389" s="89">
        <v>1</v>
      </c>
      <c r="E389" s="164"/>
      <c r="F389" s="83">
        <f>D389*E389</f>
        <v>0</v>
      </c>
    </row>
    <row r="390" spans="1:6" x14ac:dyDescent="0.25">
      <c r="A390" s="114"/>
      <c r="B390" s="131"/>
      <c r="C390" s="97"/>
      <c r="D390" s="106"/>
      <c r="E390" s="87"/>
      <c r="F390" s="105"/>
    </row>
    <row r="391" spans="1:6" x14ac:dyDescent="0.25">
      <c r="B391" s="138"/>
    </row>
    <row r="392" spans="1:6" ht="26.4" x14ac:dyDescent="0.25">
      <c r="A392" s="114" t="s">
        <v>232</v>
      </c>
      <c r="B392" s="146" t="s">
        <v>256</v>
      </c>
      <c r="C392" s="81" t="s">
        <v>3</v>
      </c>
      <c r="D392" s="89">
        <v>1</v>
      </c>
      <c r="E392" s="164"/>
      <c r="F392" s="83">
        <f>D392*E392</f>
        <v>0</v>
      </c>
    </row>
    <row r="393" spans="1:6" x14ac:dyDescent="0.25">
      <c r="B393" s="139"/>
    </row>
    <row r="394" spans="1:6" ht="14.4" x14ac:dyDescent="0.3">
      <c r="B394" s="140"/>
    </row>
    <row r="395" spans="1:6" x14ac:dyDescent="0.25">
      <c r="A395" s="114" t="s">
        <v>233</v>
      </c>
      <c r="B395" s="134" t="s">
        <v>189</v>
      </c>
    </row>
    <row r="396" spans="1:6" x14ac:dyDescent="0.25">
      <c r="B396" s="134" t="s">
        <v>190</v>
      </c>
      <c r="C396" s="81" t="s">
        <v>3</v>
      </c>
      <c r="D396" s="89">
        <v>1</v>
      </c>
      <c r="E396" s="164"/>
      <c r="F396" s="83">
        <f>D396*E396</f>
        <v>0</v>
      </c>
    </row>
    <row r="397" spans="1:6" x14ac:dyDescent="0.25">
      <c r="B397" s="134"/>
      <c r="C397" s="97"/>
      <c r="D397" s="106"/>
      <c r="E397" s="87"/>
      <c r="F397" s="105"/>
    </row>
    <row r="398" spans="1:6" x14ac:dyDescent="0.25">
      <c r="B398" s="141"/>
    </row>
    <row r="399" spans="1:6" ht="26.4" x14ac:dyDescent="0.25">
      <c r="A399" s="114" t="s">
        <v>234</v>
      </c>
      <c r="B399" s="142" t="s">
        <v>191</v>
      </c>
    </row>
    <row r="400" spans="1:6" x14ac:dyDescent="0.25">
      <c r="B400" s="143" t="s">
        <v>192</v>
      </c>
      <c r="C400" s="81" t="s">
        <v>245</v>
      </c>
      <c r="D400" s="89">
        <v>25</v>
      </c>
      <c r="E400" s="164"/>
      <c r="F400" s="83">
        <f>D400*E400</f>
        <v>0</v>
      </c>
    </row>
    <row r="401" spans="1:6" x14ac:dyDescent="0.25">
      <c r="B401" s="143" t="s">
        <v>193</v>
      </c>
      <c r="C401" s="81" t="s">
        <v>245</v>
      </c>
      <c r="D401" s="89">
        <v>20</v>
      </c>
      <c r="E401" s="164"/>
      <c r="F401" s="83">
        <f>D401*E401</f>
        <v>0</v>
      </c>
    </row>
    <row r="402" spans="1:6" x14ac:dyDescent="0.25">
      <c r="B402" s="143"/>
      <c r="C402" s="97"/>
      <c r="D402" s="106"/>
      <c r="E402" s="87"/>
      <c r="F402" s="105"/>
    </row>
    <row r="403" spans="1:6" x14ac:dyDescent="0.25">
      <c r="B403" s="141"/>
    </row>
    <row r="404" spans="1:6" ht="54.75" customHeight="1" x14ac:dyDescent="0.25">
      <c r="A404" s="114" t="s">
        <v>235</v>
      </c>
      <c r="B404" s="142" t="s">
        <v>194</v>
      </c>
    </row>
    <row r="405" spans="1:6" x14ac:dyDescent="0.25">
      <c r="B405" s="144" t="s">
        <v>195</v>
      </c>
      <c r="C405" s="81" t="s">
        <v>245</v>
      </c>
      <c r="D405" s="89">
        <v>72</v>
      </c>
      <c r="E405" s="164"/>
      <c r="F405" s="83">
        <f>D405*E405</f>
        <v>0</v>
      </c>
    </row>
    <row r="406" spans="1:6" x14ac:dyDescent="0.25">
      <c r="B406" s="144" t="s">
        <v>196</v>
      </c>
      <c r="C406" s="81" t="s">
        <v>245</v>
      </c>
      <c r="D406" s="89">
        <v>52</v>
      </c>
      <c r="E406" s="164"/>
      <c r="F406" s="83">
        <f>D406*E406</f>
        <v>0</v>
      </c>
    </row>
    <row r="407" spans="1:6" x14ac:dyDescent="0.25">
      <c r="B407" s="144"/>
      <c r="C407" s="97"/>
      <c r="D407" s="106"/>
      <c r="E407" s="87"/>
      <c r="F407" s="105"/>
    </row>
    <row r="408" spans="1:6" x14ac:dyDescent="0.25">
      <c r="B408" s="144"/>
    </row>
    <row r="409" spans="1:6" x14ac:dyDescent="0.25">
      <c r="A409" s="114" t="s">
        <v>236</v>
      </c>
      <c r="B409" s="142" t="s">
        <v>197</v>
      </c>
    </row>
    <row r="410" spans="1:6" x14ac:dyDescent="0.25">
      <c r="B410" s="144" t="s">
        <v>169</v>
      </c>
      <c r="C410" s="81" t="s">
        <v>3</v>
      </c>
      <c r="D410" s="89">
        <v>22</v>
      </c>
      <c r="E410" s="164"/>
      <c r="F410" s="83">
        <f>D410*E410</f>
        <v>0</v>
      </c>
    </row>
    <row r="411" spans="1:6" x14ac:dyDescent="0.25">
      <c r="B411" s="144" t="s">
        <v>182</v>
      </c>
      <c r="C411" s="81" t="s">
        <v>3</v>
      </c>
      <c r="D411" s="89">
        <v>12</v>
      </c>
      <c r="E411" s="164"/>
      <c r="F411" s="83">
        <f>D411*E411</f>
        <v>0</v>
      </c>
    </row>
    <row r="412" spans="1:6" x14ac:dyDescent="0.25">
      <c r="B412" s="144"/>
      <c r="C412" s="97"/>
      <c r="D412" s="106"/>
      <c r="E412" s="87"/>
      <c r="F412" s="105"/>
    </row>
    <row r="413" spans="1:6" x14ac:dyDescent="0.25">
      <c r="B413" s="139"/>
    </row>
    <row r="414" spans="1:6" x14ac:dyDescent="0.25">
      <c r="A414" s="114" t="s">
        <v>237</v>
      </c>
      <c r="B414" s="143" t="s">
        <v>198</v>
      </c>
    </row>
    <row r="415" spans="1:6" x14ac:dyDescent="0.25">
      <c r="B415" s="5" t="s">
        <v>199</v>
      </c>
      <c r="C415" s="81" t="s">
        <v>3</v>
      </c>
      <c r="D415" s="89">
        <v>1</v>
      </c>
      <c r="E415" s="164"/>
      <c r="F415" s="83">
        <f>D415*E415</f>
        <v>0</v>
      </c>
    </row>
    <row r="416" spans="1:6" x14ac:dyDescent="0.25">
      <c r="B416" s="5"/>
      <c r="C416" s="97"/>
      <c r="D416" s="106"/>
      <c r="E416" s="87"/>
      <c r="F416" s="105"/>
    </row>
    <row r="417" spans="1:6" x14ac:dyDescent="0.25">
      <c r="B417" s="139"/>
    </row>
    <row r="418" spans="1:6" ht="26.4" x14ac:dyDescent="0.25">
      <c r="A418" s="114" t="s">
        <v>238</v>
      </c>
      <c r="B418" s="125" t="s">
        <v>200</v>
      </c>
      <c r="C418" s="81" t="s">
        <v>3</v>
      </c>
      <c r="D418" s="89">
        <v>1</v>
      </c>
      <c r="E418" s="164"/>
      <c r="F418" s="83">
        <f>D418*E418</f>
        <v>0</v>
      </c>
    </row>
    <row r="419" spans="1:6" x14ac:dyDescent="0.25">
      <c r="A419" s="114"/>
      <c r="B419" s="125"/>
      <c r="C419" s="97"/>
      <c r="D419" s="106"/>
      <c r="E419" s="87"/>
      <c r="F419" s="105"/>
    </row>
    <row r="420" spans="1:6" ht="14.4" x14ac:dyDescent="0.3">
      <c r="B420" s="140"/>
    </row>
    <row r="421" spans="1:6" x14ac:dyDescent="0.25">
      <c r="B421" s="166" t="s">
        <v>246</v>
      </c>
      <c r="C421" s="166"/>
      <c r="D421" s="166"/>
      <c r="E421" s="78"/>
      <c r="F421" s="88">
        <f>SUM(F218:F418)</f>
        <v>0</v>
      </c>
    </row>
    <row r="422" spans="1:6" x14ac:dyDescent="0.25">
      <c r="B422" s="42"/>
      <c r="C422" s="42"/>
      <c r="D422" s="42"/>
      <c r="E422" s="26"/>
      <c r="F422" s="99"/>
    </row>
    <row r="423" spans="1:6" ht="14.4" x14ac:dyDescent="0.3">
      <c r="B423" s="140"/>
    </row>
    <row r="424" spans="1:6" x14ac:dyDescent="0.25">
      <c r="B424" s="74" t="s">
        <v>239</v>
      </c>
    </row>
    <row r="425" spans="1:6" x14ac:dyDescent="0.25">
      <c r="B425" s="74"/>
    </row>
    <row r="426" spans="1:6" ht="39.6" x14ac:dyDescent="0.25">
      <c r="A426" s="114" t="s">
        <v>10</v>
      </c>
      <c r="B426" s="112" t="s">
        <v>244</v>
      </c>
      <c r="C426" s="81" t="s">
        <v>3</v>
      </c>
      <c r="D426" s="89">
        <v>1</v>
      </c>
      <c r="E426" s="164"/>
      <c r="F426" s="83">
        <f>D426*E426</f>
        <v>0</v>
      </c>
    </row>
    <row r="427" spans="1:6" x14ac:dyDescent="0.25">
      <c r="A427" s="114"/>
      <c r="B427" s="112"/>
      <c r="C427" s="97"/>
      <c r="D427" s="106"/>
      <c r="E427" s="87"/>
      <c r="F427" s="105"/>
    </row>
    <row r="428" spans="1:6" x14ac:dyDescent="0.25">
      <c r="B428" s="112"/>
    </row>
    <row r="429" spans="1:6" ht="24" customHeight="1" x14ac:dyDescent="0.25">
      <c r="A429" s="114" t="s">
        <v>54</v>
      </c>
      <c r="B429" s="112" t="s">
        <v>241</v>
      </c>
      <c r="C429" s="81" t="s">
        <v>3</v>
      </c>
      <c r="D429" s="89">
        <v>1</v>
      </c>
      <c r="E429" s="164"/>
      <c r="F429" s="83">
        <f>D429*E429</f>
        <v>0</v>
      </c>
    </row>
    <row r="430" spans="1:6" x14ac:dyDescent="0.25">
      <c r="A430" s="114"/>
      <c r="B430" s="112"/>
    </row>
    <row r="431" spans="1:6" x14ac:dyDescent="0.25">
      <c r="B431" s="112"/>
    </row>
    <row r="432" spans="1:6" ht="26.4" x14ac:dyDescent="0.25">
      <c r="A432" s="114" t="s">
        <v>55</v>
      </c>
      <c r="B432" s="112" t="s">
        <v>201</v>
      </c>
      <c r="C432" s="81" t="s">
        <v>3</v>
      </c>
      <c r="D432" s="89">
        <v>1</v>
      </c>
      <c r="E432" s="164"/>
      <c r="F432" s="83">
        <f>D432*E432</f>
        <v>0</v>
      </c>
    </row>
    <row r="433" spans="1:6" x14ac:dyDescent="0.25">
      <c r="B433" s="112"/>
      <c r="C433" s="97"/>
      <c r="D433" s="106"/>
      <c r="E433" s="87"/>
      <c r="F433" s="105"/>
    </row>
    <row r="434" spans="1:6" x14ac:dyDescent="0.25">
      <c r="A434" s="114"/>
      <c r="B434" s="112"/>
    </row>
    <row r="435" spans="1:6" ht="51" customHeight="1" x14ac:dyDescent="0.25">
      <c r="A435" s="114" t="s">
        <v>57</v>
      </c>
      <c r="B435" s="112" t="s">
        <v>242</v>
      </c>
      <c r="C435" s="81" t="s">
        <v>3</v>
      </c>
      <c r="D435" s="89">
        <v>1</v>
      </c>
      <c r="E435" s="164"/>
      <c r="F435" s="83">
        <f>D435*E435</f>
        <v>0</v>
      </c>
    </row>
    <row r="436" spans="1:6" ht="12.75" customHeight="1" x14ac:dyDescent="0.25">
      <c r="B436" s="112"/>
      <c r="C436" s="97"/>
      <c r="D436" s="106"/>
      <c r="E436" s="87"/>
      <c r="F436" s="105"/>
    </row>
    <row r="437" spans="1:6" x14ac:dyDescent="0.25">
      <c r="A437" s="114"/>
      <c r="B437" s="112"/>
    </row>
    <row r="438" spans="1:6" ht="92.4" x14ac:dyDescent="0.25">
      <c r="A438" s="114" t="s">
        <v>240</v>
      </c>
      <c r="B438" s="112" t="s">
        <v>243</v>
      </c>
      <c r="C438" s="81" t="s">
        <v>3</v>
      </c>
      <c r="D438" s="89">
        <v>1</v>
      </c>
      <c r="E438" s="164"/>
      <c r="F438" s="83">
        <f>D438*E438</f>
        <v>0</v>
      </c>
    </row>
    <row r="439" spans="1:6" x14ac:dyDescent="0.25">
      <c r="B439" s="112"/>
      <c r="C439" s="97"/>
      <c r="D439" s="106"/>
      <c r="E439" s="87"/>
      <c r="F439" s="105"/>
    </row>
    <row r="441" spans="1:6" x14ac:dyDescent="0.25">
      <c r="B441" s="166" t="s">
        <v>247</v>
      </c>
      <c r="C441" s="166"/>
      <c r="D441" s="166"/>
      <c r="E441" s="78"/>
      <c r="F441" s="88">
        <f>SUM(F424:F438)</f>
        <v>0</v>
      </c>
    </row>
    <row r="442" spans="1:6" x14ac:dyDescent="0.25">
      <c r="B442" s="42"/>
      <c r="C442" s="42"/>
      <c r="D442" s="42"/>
      <c r="E442" s="26"/>
      <c r="F442" s="99"/>
    </row>
    <row r="443" spans="1:6" x14ac:dyDescent="0.25">
      <c r="B443" s="155"/>
      <c r="C443" s="71"/>
      <c r="D443" s="63"/>
      <c r="E443" s="63"/>
      <c r="F443" s="63"/>
    </row>
    <row r="444" spans="1:6" x14ac:dyDescent="0.25">
      <c r="B444" s="120" t="s">
        <v>250</v>
      </c>
      <c r="C444" s="156"/>
      <c r="D444" s="157"/>
      <c r="E444" s="157"/>
      <c r="F444" s="158">
        <f>F441+F421</f>
        <v>0</v>
      </c>
    </row>
    <row r="445" spans="1:6" x14ac:dyDescent="0.25">
      <c r="B445" s="42"/>
      <c r="C445" s="71"/>
      <c r="D445" s="63"/>
      <c r="E445" s="63"/>
      <c r="F445" s="154"/>
    </row>
    <row r="446" spans="1:6" x14ac:dyDescent="0.25">
      <c r="B446" s="42"/>
      <c r="C446" s="71"/>
      <c r="D446" s="63"/>
      <c r="E446" s="63"/>
      <c r="F446" s="154"/>
    </row>
    <row r="447" spans="1:6" x14ac:dyDescent="0.25">
      <c r="B447" s="175" t="s">
        <v>27</v>
      </c>
      <c r="C447" s="175"/>
      <c r="D447" s="175"/>
      <c r="E447" s="175"/>
      <c r="F447" s="175"/>
    </row>
    <row r="448" spans="1:6" x14ac:dyDescent="0.25">
      <c r="B448" s="93"/>
      <c r="C448" s="93"/>
      <c r="D448" s="93"/>
      <c r="E448" s="93"/>
      <c r="F448" s="93"/>
    </row>
    <row r="449" spans="2:6" x14ac:dyDescent="0.25">
      <c r="B449" s="175" t="s">
        <v>81</v>
      </c>
      <c r="C449" s="175"/>
      <c r="D449" s="175"/>
      <c r="E449" s="175"/>
      <c r="F449" s="175"/>
    </row>
    <row r="450" spans="2:6" x14ac:dyDescent="0.25">
      <c r="B450" s="94"/>
    </row>
    <row r="451" spans="2:6" x14ac:dyDescent="0.25">
      <c r="B451" s="94" t="s">
        <v>28</v>
      </c>
      <c r="F451" s="92">
        <f>F19</f>
        <v>0</v>
      </c>
    </row>
    <row r="452" spans="2:6" x14ac:dyDescent="0.25">
      <c r="B452" s="94" t="s">
        <v>88</v>
      </c>
      <c r="F452" s="92">
        <f>F82</f>
        <v>0</v>
      </c>
    </row>
    <row r="453" spans="2:6" x14ac:dyDescent="0.25">
      <c r="B453" s="94" t="s">
        <v>90</v>
      </c>
      <c r="F453" s="92">
        <f>F120</f>
        <v>0</v>
      </c>
    </row>
    <row r="454" spans="2:6" x14ac:dyDescent="0.25">
      <c r="B454" s="94" t="s">
        <v>91</v>
      </c>
      <c r="F454" s="92">
        <f>F137</f>
        <v>0</v>
      </c>
    </row>
    <row r="455" spans="2:6" ht="26.4" x14ac:dyDescent="0.25">
      <c r="B455" s="94" t="s">
        <v>95</v>
      </c>
      <c r="F455" s="92">
        <f>F161</f>
        <v>0</v>
      </c>
    </row>
    <row r="456" spans="2:6" ht="26.4" x14ac:dyDescent="0.25">
      <c r="B456" s="94" t="s">
        <v>92</v>
      </c>
      <c r="F456" s="92">
        <f>F176</f>
        <v>0</v>
      </c>
    </row>
    <row r="457" spans="2:6" x14ac:dyDescent="0.25">
      <c r="B457" s="94" t="s">
        <v>93</v>
      </c>
      <c r="F457" s="92">
        <f>F205</f>
        <v>0</v>
      </c>
    </row>
    <row r="458" spans="2:6" x14ac:dyDescent="0.25">
      <c r="B458" s="94"/>
      <c r="F458" s="92"/>
    </row>
    <row r="459" spans="2:6" x14ac:dyDescent="0.25">
      <c r="B459" s="175" t="s">
        <v>100</v>
      </c>
      <c r="C459" s="175"/>
      <c r="D459" s="175"/>
      <c r="E459" s="175"/>
      <c r="F459" s="175"/>
    </row>
    <row r="460" spans="2:6" x14ac:dyDescent="0.25">
      <c r="B460" s="94"/>
      <c r="F460" s="92"/>
    </row>
    <row r="461" spans="2:6" x14ac:dyDescent="0.25">
      <c r="B461" s="94" t="s">
        <v>101</v>
      </c>
      <c r="F461" s="92">
        <f>F421</f>
        <v>0</v>
      </c>
    </row>
    <row r="462" spans="2:6" x14ac:dyDescent="0.25">
      <c r="B462" s="94" t="s">
        <v>102</v>
      </c>
      <c r="F462" s="92">
        <f>F441</f>
        <v>0</v>
      </c>
    </row>
    <row r="463" spans="2:6" x14ac:dyDescent="0.25">
      <c r="B463" s="94"/>
      <c r="F463" s="92"/>
    </row>
    <row r="465" spans="2:6" x14ac:dyDescent="0.25">
      <c r="B465" s="91" t="s">
        <v>29</v>
      </c>
      <c r="F465" s="92">
        <f>SUM(F451:F462)</f>
        <v>0</v>
      </c>
    </row>
    <row r="466" spans="2:6" x14ac:dyDescent="0.25">
      <c r="B466" s="91" t="s">
        <v>251</v>
      </c>
      <c r="F466" s="92">
        <f>F465*0.25</f>
        <v>0</v>
      </c>
    </row>
    <row r="467" spans="2:6" x14ac:dyDescent="0.25">
      <c r="B467" s="91" t="s">
        <v>30</v>
      </c>
      <c r="F467" s="92">
        <f>F465*1.25</f>
        <v>0</v>
      </c>
    </row>
  </sheetData>
  <sheetProtection algorithmName="SHA-512" hashValue="Lv/shto+5c0EfqaPGA0EjstATvGYsdc6YGiiiNu6NEyUN1RmEZ1MXgoEjD0ixNvb+TerzIpLQvUL09ks0qerYQ==" saltValue="tJ8CbEEc5h8mTKg+yIlwNw==" spinCount="100000" sheet="1" objects="1" scenarios="1"/>
  <mergeCells count="25">
    <mergeCell ref="B447:F447"/>
    <mergeCell ref="B459:F459"/>
    <mergeCell ref="B161:D161"/>
    <mergeCell ref="B449:F449"/>
    <mergeCell ref="B176:D176"/>
    <mergeCell ref="B211:D211"/>
    <mergeCell ref="B213:D213"/>
    <mergeCell ref="B421:D421"/>
    <mergeCell ref="B441:D441"/>
    <mergeCell ref="B179:D179"/>
    <mergeCell ref="B82:D82"/>
    <mergeCell ref="B205:D205"/>
    <mergeCell ref="B164:F164"/>
    <mergeCell ref="B140:D140"/>
    <mergeCell ref="C2:F2"/>
    <mergeCell ref="B5:D5"/>
    <mergeCell ref="B123:D123"/>
    <mergeCell ref="B137:D137"/>
    <mergeCell ref="B7:D7"/>
    <mergeCell ref="B19:D19"/>
    <mergeCell ref="B22:D22"/>
    <mergeCell ref="B89:D89"/>
    <mergeCell ref="B120:D120"/>
    <mergeCell ref="B23:F23"/>
    <mergeCell ref="B3:F3"/>
  </mergeCells>
  <phoneticPr fontId="2" type="noConversion"/>
  <pageMargins left="0.70866141732283472" right="0.70866141732283472" top="0.74803149606299213" bottom="0.74803149606299213" header="0.31496062992125984" footer="0.31496062992125984"/>
  <pageSetup paperSize="9" orientation="portrait" useFirstPageNumber="1" r:id="rId1"/>
  <headerFooter alignWithMargins="0"/>
  <rowBreaks count="5" manualBreakCount="5">
    <brk id="87" max="5" man="1"/>
    <brk id="122" max="5" man="1"/>
    <brk id="209" max="5" man="1"/>
    <brk id="254" max="5" man="1"/>
    <brk id="44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2</vt:i4>
      </vt:variant>
    </vt:vector>
  </HeadingPairs>
  <TitlesOfParts>
    <vt:vector size="5" baseType="lpstr">
      <vt:lpstr>TROŠKOVNIK</vt:lpstr>
      <vt:lpstr>List3</vt:lpstr>
      <vt:lpstr>List2</vt:lpstr>
      <vt:lpstr>TROŠKOVNIK!Ispis_naslova</vt:lpstr>
      <vt:lpstr>TROŠKOVNIK!Podrucje_ispisa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Akustik</dc:creator>
  <cp:lastModifiedBy>Damir Jović</cp:lastModifiedBy>
  <cp:lastPrinted>2018-02-21T14:35:30Z</cp:lastPrinted>
  <dcterms:created xsi:type="dcterms:W3CDTF">2006-08-07T06:01:52Z</dcterms:created>
  <dcterms:modified xsi:type="dcterms:W3CDTF">2018-02-23T08:59:15Z</dcterms:modified>
</cp:coreProperties>
</file>