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6"/>
  <workbookPr/>
  <mc:AlternateContent xmlns:mc="http://schemas.openxmlformats.org/markup-compatibility/2006">
    <mc:Choice Requires="x15">
      <x15ac:absPath xmlns:x15ac="http://schemas.microsoft.com/office/spreadsheetml/2010/11/ac" url="C:\Users\WSNUSER\Favorites\Documents\2025\"/>
    </mc:Choice>
  </mc:AlternateContent>
  <xr:revisionPtr revIDLastSave="0" documentId="13_ncr:1_{02FF35E4-6549-4ED1-9523-46BB782F8FA6}" xr6:coauthVersionLast="36" xr6:coauthVersionMax="36"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8800" windowHeight="12105"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c r="F345" i="9"/>
  <c r="F344" i="9" s="1"/>
  <c r="F343" i="9"/>
  <c r="F342" i="9"/>
  <c r="F341" i="9"/>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E331" i="9" s="1"/>
  <c r="B331" i="9" s="1"/>
  <c r="F331" i="9"/>
  <c r="H330" i="9"/>
  <c r="G330" i="9"/>
  <c r="E330" i="9" s="1"/>
  <c r="B330" i="9" s="1"/>
  <c r="F330" i="9"/>
  <c r="H329" i="9"/>
  <c r="G329" i="9"/>
  <c r="F329" i="9"/>
  <c r="H328" i="9"/>
  <c r="G328" i="9"/>
  <c r="F328" i="9"/>
  <c r="E328" i="9"/>
  <c r="B328" i="9"/>
  <c r="H327" i="9"/>
  <c r="G327" i="9"/>
  <c r="F327" i="9"/>
  <c r="H326" i="9"/>
  <c r="G326" i="9"/>
  <c r="F326" i="9"/>
  <c r="H325" i="9"/>
  <c r="G325" i="9"/>
  <c r="E325" i="9" s="1"/>
  <c r="B325" i="9" s="1"/>
  <c r="F325" i="9"/>
  <c r="H324" i="9"/>
  <c r="G324" i="9"/>
  <c r="F324" i="9"/>
  <c r="H323" i="9"/>
  <c r="G323" i="9"/>
  <c r="F323" i="9"/>
  <c r="E323" i="9"/>
  <c r="B323" i="9" s="1"/>
  <c r="H322" i="9"/>
  <c r="G322" i="9"/>
  <c r="F322" i="9"/>
  <c r="H321" i="9"/>
  <c r="E321" i="9" s="1"/>
  <c r="B321" i="9" s="1"/>
  <c r="G321" i="9"/>
  <c r="F321" i="9"/>
  <c r="H320" i="9"/>
  <c r="G320" i="9"/>
  <c r="F320" i="9"/>
  <c r="H319" i="9"/>
  <c r="G319" i="9"/>
  <c r="E319" i="9" s="1"/>
  <c r="B319" i="9" s="1"/>
  <c r="F319" i="9"/>
  <c r="H318" i="9"/>
  <c r="G318" i="9"/>
  <c r="F318" i="9"/>
  <c r="B318" i="9" s="1"/>
  <c r="E318" i="9"/>
  <c r="H317" i="9"/>
  <c r="G317" i="9"/>
  <c r="E317" i="9" s="1"/>
  <c r="B317" i="9" s="1"/>
  <c r="F317" i="9"/>
  <c r="F316" i="9"/>
  <c r="F315" i="9"/>
  <c r="F314" i="9"/>
  <c r="H313" i="9"/>
  <c r="G313" i="9"/>
  <c r="E313" i="9" s="1"/>
  <c r="B313" i="9" s="1"/>
  <c r="F313" i="9"/>
  <c r="H312" i="9"/>
  <c r="G312" i="9"/>
  <c r="F312" i="9"/>
  <c r="H311" i="9"/>
  <c r="G311" i="9"/>
  <c r="F311" i="9"/>
  <c r="F310" i="9"/>
  <c r="F309" i="9"/>
  <c r="H308" i="9"/>
  <c r="E308" i="9" s="1"/>
  <c r="B308" i="9" s="1"/>
  <c r="F308" i="9"/>
  <c r="H307" i="9"/>
  <c r="G307" i="9"/>
  <c r="F307" i="9"/>
  <c r="F306" i="9"/>
  <c r="H305" i="9"/>
  <c r="G305" i="9"/>
  <c r="F305" i="9"/>
  <c r="E305" i="9"/>
  <c r="B305" i="9" s="1"/>
  <c r="H304" i="9"/>
  <c r="G304" i="9"/>
  <c r="E304" i="9" s="1"/>
  <c r="B304" i="9" s="1"/>
  <c r="F304" i="9"/>
  <c r="H303" i="9"/>
  <c r="G303" i="9"/>
  <c r="E303" i="9" s="1"/>
  <c r="B303" i="9" s="1"/>
  <c r="F303" i="9"/>
  <c r="F302" i="9"/>
  <c r="F301" i="9"/>
  <c r="G300" i="9"/>
  <c r="E300" i="9" s="1"/>
  <c r="B300" i="9" s="1"/>
  <c r="F300" i="9"/>
  <c r="F299" i="9"/>
  <c r="F297" i="9"/>
  <c r="L296" i="9"/>
  <c r="F296" i="9" s="1"/>
  <c r="H296" i="9"/>
  <c r="F295" i="9"/>
  <c r="I294" i="9"/>
  <c r="H294" i="9"/>
  <c r="F294" i="9"/>
  <c r="E293" i="9"/>
  <c r="M292" i="9"/>
  <c r="L292" i="9"/>
  <c r="F292" i="9" s="1"/>
  <c r="E292" i="9"/>
  <c r="B292" i="9" s="1"/>
  <c r="M291" i="9"/>
  <c r="L291" i="9"/>
  <c r="F291" i="9" s="1"/>
  <c r="E291" i="9"/>
  <c r="B291" i="9" s="1"/>
  <c r="M290" i="9"/>
  <c r="L290" i="9"/>
  <c r="F290" i="9"/>
  <c r="E290" i="9"/>
  <c r="B290" i="9" s="1"/>
  <c r="M289" i="9"/>
  <c r="L289" i="9"/>
  <c r="F289" i="9"/>
  <c r="E289" i="9"/>
  <c r="B289" i="9" s="1"/>
  <c r="M288" i="9"/>
  <c r="F288" i="9" s="1"/>
  <c r="B288" i="9" s="1"/>
  <c r="L288" i="9"/>
  <c r="E288" i="9"/>
  <c r="M287" i="9"/>
  <c r="F287" i="9" s="1"/>
  <c r="B287" i="9" s="1"/>
  <c r="L287" i="9"/>
  <c r="E287" i="9"/>
  <c r="M286" i="9"/>
  <c r="L286" i="9"/>
  <c r="F286" i="9"/>
  <c r="B286" i="9" s="1"/>
  <c r="E286" i="9"/>
  <c r="M285" i="9"/>
  <c r="L285" i="9"/>
  <c r="F285" i="9"/>
  <c r="B285" i="9" s="1"/>
  <c r="E285" i="9"/>
  <c r="M284" i="9"/>
  <c r="L284" i="9"/>
  <c r="F284" i="9" s="1"/>
  <c r="B284" i="9" s="1"/>
  <c r="E284" i="9"/>
  <c r="M283" i="9"/>
  <c r="L283" i="9"/>
  <c r="F283" i="9"/>
  <c r="E283" i="9"/>
  <c r="B283" i="9"/>
  <c r="M282" i="9"/>
  <c r="L282" i="9"/>
  <c r="F282" i="9"/>
  <c r="E282" i="9"/>
  <c r="B282" i="9" s="1"/>
  <c r="M281" i="9"/>
  <c r="L281" i="9"/>
  <c r="F281" i="9" s="1"/>
  <c r="B281" i="9" s="1"/>
  <c r="E281" i="9"/>
  <c r="M280" i="9"/>
  <c r="L280" i="9"/>
  <c r="F280" i="9" s="1"/>
  <c r="B280" i="9" s="1"/>
  <c r="E280" i="9"/>
  <c r="M279" i="9"/>
  <c r="L279" i="9"/>
  <c r="F279" i="9" s="1"/>
  <c r="E279" i="9"/>
  <c r="B279" i="9" s="1"/>
  <c r="M278" i="9"/>
  <c r="L278" i="9"/>
  <c r="F278" i="9"/>
  <c r="E278" i="9"/>
  <c r="B278" i="9" s="1"/>
  <c r="M277" i="9"/>
  <c r="L277" i="9"/>
  <c r="F277" i="9"/>
  <c r="E277" i="9"/>
  <c r="B277" i="9" s="1"/>
  <c r="M276" i="9"/>
  <c r="F276" i="9" s="1"/>
  <c r="B276" i="9" s="1"/>
  <c r="L276" i="9"/>
  <c r="E276" i="9"/>
  <c r="M275" i="9"/>
  <c r="F275" i="9" s="1"/>
  <c r="B275" i="9" s="1"/>
  <c r="L275" i="9"/>
  <c r="E275" i="9"/>
  <c r="M274" i="9"/>
  <c r="L274" i="9"/>
  <c r="F274" i="9"/>
  <c r="B274" i="9" s="1"/>
  <c r="E274" i="9"/>
  <c r="M273" i="9"/>
  <c r="L273" i="9"/>
  <c r="F273" i="9"/>
  <c r="B273" i="9" s="1"/>
  <c r="E273" i="9"/>
  <c r="M272" i="9"/>
  <c r="L272" i="9"/>
  <c r="F272" i="9" s="1"/>
  <c r="B272" i="9" s="1"/>
  <c r="E272" i="9"/>
  <c r="M271" i="9"/>
  <c r="L271" i="9"/>
  <c r="F271" i="9"/>
  <c r="E271" i="9"/>
  <c r="B271" i="9"/>
  <c r="M270" i="9"/>
  <c r="L270" i="9"/>
  <c r="F270" i="9"/>
  <c r="E270" i="9"/>
  <c r="B270" i="9" s="1"/>
  <c r="M269" i="9"/>
  <c r="L269" i="9"/>
  <c r="F269" i="9" s="1"/>
  <c r="B269" i="9" s="1"/>
  <c r="E269" i="9"/>
  <c r="M268" i="9"/>
  <c r="L268" i="9"/>
  <c r="F268" i="9" s="1"/>
  <c r="B268" i="9" s="1"/>
  <c r="E268" i="9"/>
  <c r="M267" i="9"/>
  <c r="L267" i="9"/>
  <c r="F267" i="9" s="1"/>
  <c r="E267" i="9"/>
  <c r="M266" i="9"/>
  <c r="L266" i="9"/>
  <c r="F266" i="9"/>
  <c r="E266" i="9"/>
  <c r="B266" i="9" s="1"/>
  <c r="M265" i="9"/>
  <c r="L265" i="9"/>
  <c r="F265" i="9"/>
  <c r="E265" i="9"/>
  <c r="B265" i="9" s="1"/>
  <c r="M264" i="9"/>
  <c r="F264" i="9" s="1"/>
  <c r="B264" i="9" s="1"/>
  <c r="L264" i="9"/>
  <c r="E264" i="9"/>
  <c r="M263" i="9"/>
  <c r="F263" i="9" s="1"/>
  <c r="B263" i="9" s="1"/>
  <c r="L263" i="9"/>
  <c r="E263" i="9"/>
  <c r="M262" i="9"/>
  <c r="L262" i="9"/>
  <c r="F262" i="9"/>
  <c r="B262" i="9" s="1"/>
  <c r="E262" i="9"/>
  <c r="M261" i="9"/>
  <c r="L261" i="9"/>
  <c r="F261" i="9"/>
  <c r="B261" i="9" s="1"/>
  <c r="E261" i="9"/>
  <c r="M260" i="9"/>
  <c r="L260" i="9"/>
  <c r="F260" i="9" s="1"/>
  <c r="B260" i="9" s="1"/>
  <c r="E260" i="9"/>
  <c r="M259" i="9"/>
  <c r="L259" i="9"/>
  <c r="F259" i="9"/>
  <c r="E259" i="9"/>
  <c r="B259" i="9"/>
  <c r="M258" i="9"/>
  <c r="L258" i="9"/>
  <c r="F258" i="9"/>
  <c r="E258" i="9"/>
  <c r="B258" i="9" s="1"/>
  <c r="M257" i="9"/>
  <c r="L257" i="9"/>
  <c r="F257" i="9" s="1"/>
  <c r="B257" i="9" s="1"/>
  <c r="E257" i="9"/>
  <c r="M256" i="9"/>
  <c r="L256" i="9"/>
  <c r="F256" i="9" s="1"/>
  <c r="B256" i="9" s="1"/>
  <c r="E256" i="9"/>
  <c r="M255" i="9"/>
  <c r="L255" i="9"/>
  <c r="F255" i="9" s="1"/>
  <c r="E255" i="9"/>
  <c r="B255" i="9" s="1"/>
  <c r="M254" i="9"/>
  <c r="L254" i="9"/>
  <c r="F254" i="9"/>
  <c r="E254" i="9"/>
  <c r="B254" i="9" s="1"/>
  <c r="M253" i="9"/>
  <c r="L253" i="9"/>
  <c r="F253" i="9"/>
  <c r="E253" i="9"/>
  <c r="B253" i="9" s="1"/>
  <c r="M252" i="9"/>
  <c r="F252" i="9" s="1"/>
  <c r="B252" i="9" s="1"/>
  <c r="L252" i="9"/>
  <c r="E252" i="9"/>
  <c r="M251" i="9"/>
  <c r="F251" i="9" s="1"/>
  <c r="B251" i="9" s="1"/>
  <c r="L251" i="9"/>
  <c r="E251" i="9"/>
  <c r="M250" i="9"/>
  <c r="L250" i="9"/>
  <c r="F250" i="9"/>
  <c r="B250" i="9" s="1"/>
  <c r="E250" i="9"/>
  <c r="M249" i="9"/>
  <c r="L249" i="9"/>
  <c r="F249" i="9"/>
  <c r="B249" i="9" s="1"/>
  <c r="E249" i="9"/>
  <c r="M248" i="9"/>
  <c r="L248" i="9"/>
  <c r="F248" i="9" s="1"/>
  <c r="B248" i="9" s="1"/>
  <c r="E248" i="9"/>
  <c r="M247" i="9"/>
  <c r="L247" i="9"/>
  <c r="F247" i="9"/>
  <c r="E247" i="9"/>
  <c r="B247" i="9"/>
  <c r="M246" i="9"/>
  <c r="L246" i="9"/>
  <c r="F246" i="9"/>
  <c r="E246" i="9"/>
  <c r="B246" i="9" s="1"/>
  <c r="M245" i="9"/>
  <c r="L245" i="9"/>
  <c r="F245" i="9" s="1"/>
  <c r="B245" i="9" s="1"/>
  <c r="E245" i="9"/>
  <c r="M244" i="9"/>
  <c r="L244" i="9"/>
  <c r="F244" i="9" s="1"/>
  <c r="B244" i="9" s="1"/>
  <c r="E244" i="9"/>
  <c r="M243" i="9"/>
  <c r="L243" i="9"/>
  <c r="E243" i="9"/>
  <c r="M242" i="9"/>
  <c r="L242" i="9"/>
  <c r="F242" i="9"/>
  <c r="E242" i="9"/>
  <c r="B242" i="9" s="1"/>
  <c r="M241" i="9"/>
  <c r="L241" i="9"/>
  <c r="F241" i="9"/>
  <c r="E241" i="9"/>
  <c r="B241" i="9" s="1"/>
  <c r="M240" i="9"/>
  <c r="F240" i="9" s="1"/>
  <c r="B240" i="9" s="1"/>
  <c r="L240" i="9"/>
  <c r="E240" i="9"/>
  <c r="M239" i="9"/>
  <c r="F239" i="9" s="1"/>
  <c r="B239" i="9" s="1"/>
  <c r="L239" i="9"/>
  <c r="E239" i="9"/>
  <c r="M238" i="9"/>
  <c r="L238" i="9"/>
  <c r="F238" i="9"/>
  <c r="B238" i="9" s="1"/>
  <c r="E238" i="9"/>
  <c r="M237" i="9"/>
  <c r="F237" i="9" s="1"/>
  <c r="B237" i="9" s="1"/>
  <c r="L237" i="9"/>
  <c r="E237" i="9"/>
  <c r="M236" i="9"/>
  <c r="L236" i="9"/>
  <c r="E236" i="9"/>
  <c r="M235" i="9"/>
  <c r="L235" i="9"/>
  <c r="F235" i="9"/>
  <c r="E235" i="9"/>
  <c r="B235" i="9"/>
  <c r="M234" i="9"/>
  <c r="L234" i="9"/>
  <c r="F234" i="9"/>
  <c r="E234" i="9"/>
  <c r="B234" i="9" s="1"/>
  <c r="M233" i="9"/>
  <c r="L233" i="9"/>
  <c r="F233" i="9" s="1"/>
  <c r="B233" i="9" s="1"/>
  <c r="E233" i="9"/>
  <c r="M232" i="9"/>
  <c r="L232" i="9"/>
  <c r="F232" i="9" s="1"/>
  <c r="B232" i="9" s="1"/>
  <c r="E232" i="9"/>
  <c r="M231" i="9"/>
  <c r="L231" i="9"/>
  <c r="F231" i="9" s="1"/>
  <c r="E231" i="9"/>
  <c r="M230" i="9"/>
  <c r="L230" i="9"/>
  <c r="F230" i="9"/>
  <c r="E230" i="9"/>
  <c r="B230" i="9" s="1"/>
  <c r="M229" i="9"/>
  <c r="L229" i="9"/>
  <c r="F229" i="9" s="1"/>
  <c r="E229" i="9"/>
  <c r="E228" i="9"/>
  <c r="F227" i="9"/>
  <c r="F226" i="9"/>
  <c r="F225" i="9"/>
  <c r="F224" i="9"/>
  <c r="F223" i="9"/>
  <c r="F222" i="9"/>
  <c r="G221" i="9"/>
  <c r="E221" i="9" s="1"/>
  <c r="B221" i="9" s="1"/>
  <c r="F221" i="9"/>
  <c r="F220" i="9"/>
  <c r="F219" i="9"/>
  <c r="F218" i="9"/>
  <c r="F217" i="9"/>
  <c r="F216" i="9"/>
  <c r="F215" i="9"/>
  <c r="F214" i="9"/>
  <c r="F213" i="9"/>
  <c r="G212" i="9"/>
  <c r="E212" i="9" s="1"/>
  <c r="B212" i="9" s="1"/>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c r="H171" i="9"/>
  <c r="G171" i="9"/>
  <c r="F171" i="9"/>
  <c r="E171" i="9"/>
  <c r="B171" i="9" s="1"/>
  <c r="H170" i="9"/>
  <c r="G170" i="9"/>
  <c r="E170" i="9" s="1"/>
  <c r="B170" i="9" s="1"/>
  <c r="F170" i="9"/>
  <c r="H169" i="9"/>
  <c r="G169" i="9"/>
  <c r="E169" i="9" s="1"/>
  <c r="B169" i="9" s="1"/>
  <c r="F169" i="9"/>
  <c r="H168" i="9"/>
  <c r="E168" i="9" s="1"/>
  <c r="B168" i="9" s="1"/>
  <c r="G168" i="9"/>
  <c r="F168" i="9"/>
  <c r="H167" i="9"/>
  <c r="G167" i="9"/>
  <c r="F167" i="9"/>
  <c r="E167" i="9"/>
  <c r="B167" i="9" s="1"/>
  <c r="H166" i="9"/>
  <c r="G166" i="9"/>
  <c r="E166" i="9" s="1"/>
  <c r="B166" i="9" s="1"/>
  <c r="F166" i="9"/>
  <c r="H165" i="9"/>
  <c r="E165" i="9" s="1"/>
  <c r="B165" i="9" s="1"/>
  <c r="G165" i="9"/>
  <c r="F165" i="9"/>
  <c r="H164" i="9"/>
  <c r="E164" i="9" s="1"/>
  <c r="B164" i="9" s="1"/>
  <c r="G164" i="9"/>
  <c r="F164" i="9"/>
  <c r="H163" i="9"/>
  <c r="G163" i="9"/>
  <c r="E163" i="9" s="1"/>
  <c r="B163" i="9" s="1"/>
  <c r="F163" i="9"/>
  <c r="H162" i="9"/>
  <c r="G162" i="9"/>
  <c r="E162" i="9" s="1"/>
  <c r="F162" i="9"/>
  <c r="H161" i="9"/>
  <c r="G161" i="9"/>
  <c r="E161" i="9" s="1"/>
  <c r="B161" i="9" s="1"/>
  <c r="F161" i="9"/>
  <c r="H160" i="9"/>
  <c r="G160" i="9"/>
  <c r="F160" i="9"/>
  <c r="E160" i="9"/>
  <c r="B160" i="9"/>
  <c r="H159" i="9"/>
  <c r="G159" i="9"/>
  <c r="F159" i="9"/>
  <c r="E159" i="9"/>
  <c r="B159" i="9" s="1"/>
  <c r="H158" i="9"/>
  <c r="G158" i="9"/>
  <c r="E158" i="9" s="1"/>
  <c r="B158" i="9" s="1"/>
  <c r="F158" i="9"/>
  <c r="H157" i="9"/>
  <c r="G157" i="9"/>
  <c r="E157" i="9" s="1"/>
  <c r="B157" i="9" s="1"/>
  <c r="F157" i="9"/>
  <c r="F156" i="9"/>
  <c r="H155" i="9"/>
  <c r="G155" i="9"/>
  <c r="F155" i="9"/>
  <c r="E155" i="9"/>
  <c r="B155" i="9" s="1"/>
  <c r="H154" i="9"/>
  <c r="G154" i="9"/>
  <c r="E154" i="9" s="1"/>
  <c r="B154" i="9" s="1"/>
  <c r="F154" i="9"/>
  <c r="H153" i="9"/>
  <c r="E153" i="9" s="1"/>
  <c r="B153" i="9" s="1"/>
  <c r="G153" i="9"/>
  <c r="F153" i="9"/>
  <c r="H152" i="9"/>
  <c r="E152" i="9" s="1"/>
  <c r="B152" i="9" s="1"/>
  <c r="G152" i="9"/>
  <c r="F152" i="9"/>
  <c r="H151" i="9"/>
  <c r="G151" i="9"/>
  <c r="E151" i="9" s="1"/>
  <c r="B151" i="9" s="1"/>
  <c r="F151" i="9"/>
  <c r="H150" i="9"/>
  <c r="G150" i="9"/>
  <c r="E150" i="9" s="1"/>
  <c r="B150" i="9" s="1"/>
  <c r="F150" i="9"/>
  <c r="H149" i="9"/>
  <c r="G149" i="9"/>
  <c r="E149" i="9" s="1"/>
  <c r="B149" i="9" s="1"/>
  <c r="F149" i="9"/>
  <c r="H148" i="9"/>
  <c r="G148" i="9"/>
  <c r="F148" i="9"/>
  <c r="E148" i="9"/>
  <c r="B148" i="9"/>
  <c r="H147" i="9"/>
  <c r="G147" i="9"/>
  <c r="F147" i="9"/>
  <c r="E147" i="9"/>
  <c r="B147" i="9" s="1"/>
  <c r="H146" i="9"/>
  <c r="G146" i="9"/>
  <c r="E146" i="9" s="1"/>
  <c r="B146" i="9" s="1"/>
  <c r="F146" i="9"/>
  <c r="H145" i="9"/>
  <c r="G145" i="9"/>
  <c r="E145" i="9" s="1"/>
  <c r="B145" i="9" s="1"/>
  <c r="F145" i="9"/>
  <c r="H144" i="9"/>
  <c r="E144" i="9" s="1"/>
  <c r="B144" i="9" s="1"/>
  <c r="G144" i="9"/>
  <c r="F144" i="9"/>
  <c r="H143" i="9"/>
  <c r="G143" i="9"/>
  <c r="F143" i="9"/>
  <c r="E143" i="9"/>
  <c r="B143" i="9" s="1"/>
  <c r="H142" i="9"/>
  <c r="G142" i="9"/>
  <c r="E142" i="9" s="1"/>
  <c r="B142" i="9" s="1"/>
  <c r="F142" i="9"/>
  <c r="H141" i="9"/>
  <c r="E141" i="9" s="1"/>
  <c r="B141" i="9" s="1"/>
  <c r="G141" i="9"/>
  <c r="F141" i="9"/>
  <c r="H140" i="9"/>
  <c r="E140" i="9" s="1"/>
  <c r="B140" i="9" s="1"/>
  <c r="G140" i="9"/>
  <c r="F140" i="9"/>
  <c r="H139" i="9"/>
  <c r="G139" i="9"/>
  <c r="E139" i="9" s="1"/>
  <c r="B139" i="9" s="1"/>
  <c r="F139" i="9"/>
  <c r="H138" i="9"/>
  <c r="G138" i="9"/>
  <c r="E138" i="9" s="1"/>
  <c r="F138" i="9"/>
  <c r="H137" i="9"/>
  <c r="G137" i="9"/>
  <c r="E137" i="9" s="1"/>
  <c r="B137" i="9" s="1"/>
  <c r="F137" i="9"/>
  <c r="H136" i="9"/>
  <c r="G136" i="9"/>
  <c r="F136" i="9"/>
  <c r="E136" i="9"/>
  <c r="B136" i="9"/>
  <c r="H135" i="9"/>
  <c r="G135" i="9"/>
  <c r="F135" i="9"/>
  <c r="E135" i="9"/>
  <c r="B135" i="9" s="1"/>
  <c r="H134" i="9"/>
  <c r="G134" i="9"/>
  <c r="E134" i="9" s="1"/>
  <c r="B134" i="9" s="1"/>
  <c r="F134" i="9"/>
  <c r="H133" i="9"/>
  <c r="G133" i="9"/>
  <c r="E133" i="9" s="1"/>
  <c r="B133" i="9" s="1"/>
  <c r="F133" i="9"/>
  <c r="H132" i="9"/>
  <c r="E132" i="9" s="1"/>
  <c r="B132" i="9" s="1"/>
  <c r="G132" i="9"/>
  <c r="F132" i="9"/>
  <c r="H131" i="9"/>
  <c r="G131" i="9"/>
  <c r="F131" i="9"/>
  <c r="E131" i="9"/>
  <c r="B131" i="9" s="1"/>
  <c r="H130" i="9"/>
  <c r="G130" i="9"/>
  <c r="E130" i="9" s="1"/>
  <c r="B130" i="9" s="1"/>
  <c r="F130" i="9"/>
  <c r="H129" i="9"/>
  <c r="G129" i="9"/>
  <c r="E129" i="9" s="1"/>
  <c r="B129" i="9" s="1"/>
  <c r="F129" i="9"/>
  <c r="H128" i="9"/>
  <c r="E128" i="9" s="1"/>
  <c r="B128" i="9" s="1"/>
  <c r="G128" i="9"/>
  <c r="F128" i="9"/>
  <c r="H127" i="9"/>
  <c r="G127" i="9"/>
  <c r="E127" i="9" s="1"/>
  <c r="B127" i="9" s="1"/>
  <c r="F127" i="9"/>
  <c r="H126" i="9"/>
  <c r="G126" i="9"/>
  <c r="E126" i="9" s="1"/>
  <c r="F126" i="9"/>
  <c r="H125" i="9"/>
  <c r="G125" i="9"/>
  <c r="E125" i="9" s="1"/>
  <c r="B125" i="9" s="1"/>
  <c r="F125" i="9"/>
  <c r="H124" i="9"/>
  <c r="G124" i="9"/>
  <c r="F124" i="9"/>
  <c r="E124" i="9"/>
  <c r="B124" i="9"/>
  <c r="H123" i="9"/>
  <c r="G123" i="9"/>
  <c r="F123" i="9"/>
  <c r="E123" i="9"/>
  <c r="B123" i="9" s="1"/>
  <c r="H122" i="9"/>
  <c r="G122" i="9"/>
  <c r="E122" i="9" s="1"/>
  <c r="B122" i="9" s="1"/>
  <c r="F122" i="9"/>
  <c r="H121" i="9"/>
  <c r="G121" i="9"/>
  <c r="E121" i="9" s="1"/>
  <c r="B121" i="9" s="1"/>
  <c r="F121" i="9"/>
  <c r="H120" i="9"/>
  <c r="E120" i="9" s="1"/>
  <c r="B120" i="9" s="1"/>
  <c r="G120" i="9"/>
  <c r="F120" i="9"/>
  <c r="H119" i="9"/>
  <c r="G119" i="9"/>
  <c r="F119" i="9"/>
  <c r="E119" i="9"/>
  <c r="B119" i="9" s="1"/>
  <c r="H118" i="9"/>
  <c r="G118" i="9"/>
  <c r="E118" i="9" s="1"/>
  <c r="B118" i="9" s="1"/>
  <c r="F118" i="9"/>
  <c r="H117" i="9"/>
  <c r="G117" i="9"/>
  <c r="E117" i="9" s="1"/>
  <c r="B117" i="9" s="1"/>
  <c r="F117" i="9"/>
  <c r="H116" i="9"/>
  <c r="E116" i="9" s="1"/>
  <c r="B116" i="9" s="1"/>
  <c r="G116" i="9"/>
  <c r="F116" i="9"/>
  <c r="H115" i="9"/>
  <c r="G115" i="9"/>
  <c r="E115" i="9" s="1"/>
  <c r="B115" i="9" s="1"/>
  <c r="F115" i="9"/>
  <c r="H114" i="9"/>
  <c r="G114" i="9"/>
  <c r="E114" i="9" s="1"/>
  <c r="B114" i="9" s="1"/>
  <c r="F114" i="9"/>
  <c r="H113" i="9"/>
  <c r="G113" i="9"/>
  <c r="E113" i="9" s="1"/>
  <c r="B113" i="9" s="1"/>
  <c r="F113" i="9"/>
  <c r="H112" i="9"/>
  <c r="G112" i="9"/>
  <c r="F112" i="9"/>
  <c r="E112" i="9"/>
  <c r="B112" i="9"/>
  <c r="H111" i="9"/>
  <c r="G111" i="9"/>
  <c r="F111" i="9"/>
  <c r="E111" i="9"/>
  <c r="B111" i="9" s="1"/>
  <c r="H110" i="9"/>
  <c r="G110" i="9"/>
  <c r="E110" i="9" s="1"/>
  <c r="B110" i="9" s="1"/>
  <c r="F110" i="9"/>
  <c r="H109" i="9"/>
  <c r="G109" i="9"/>
  <c r="E109" i="9" s="1"/>
  <c r="B109" i="9" s="1"/>
  <c r="F109" i="9"/>
  <c r="H108" i="9"/>
  <c r="E108" i="9" s="1"/>
  <c r="B108" i="9" s="1"/>
  <c r="G108" i="9"/>
  <c r="F108" i="9"/>
  <c r="H107" i="9"/>
  <c r="G107" i="9"/>
  <c r="F107" i="9"/>
  <c r="E107" i="9"/>
  <c r="B107" i="9" s="1"/>
  <c r="H106" i="9"/>
  <c r="G106" i="9"/>
  <c r="E106" i="9" s="1"/>
  <c r="B106" i="9" s="1"/>
  <c r="F106" i="9"/>
  <c r="H105" i="9"/>
  <c r="G105" i="9"/>
  <c r="E105" i="9" s="1"/>
  <c r="B105" i="9" s="1"/>
  <c r="F105" i="9"/>
  <c r="H104" i="9"/>
  <c r="E104" i="9" s="1"/>
  <c r="B104" i="9" s="1"/>
  <c r="G104" i="9"/>
  <c r="F104" i="9"/>
  <c r="H103" i="9"/>
  <c r="G103" i="9"/>
  <c r="E103" i="9" s="1"/>
  <c r="B103" i="9" s="1"/>
  <c r="F103" i="9"/>
  <c r="H102" i="9"/>
  <c r="G102" i="9"/>
  <c r="E102" i="9" s="1"/>
  <c r="F102" i="9"/>
  <c r="H101" i="9"/>
  <c r="G101" i="9"/>
  <c r="E101" i="9" s="1"/>
  <c r="B101" i="9" s="1"/>
  <c r="F101" i="9"/>
  <c r="H100" i="9"/>
  <c r="G100" i="9"/>
  <c r="F100" i="9"/>
  <c r="E100" i="9"/>
  <c r="B100" i="9"/>
  <c r="H99" i="9"/>
  <c r="G99" i="9"/>
  <c r="F99" i="9"/>
  <c r="E99" i="9"/>
  <c r="B99" i="9" s="1"/>
  <c r="H98" i="9"/>
  <c r="G98" i="9"/>
  <c r="E98" i="9" s="1"/>
  <c r="B98" i="9" s="1"/>
  <c r="F98" i="9"/>
  <c r="H97" i="9"/>
  <c r="G97" i="9"/>
  <c r="E97" i="9" s="1"/>
  <c r="B97" i="9" s="1"/>
  <c r="F97" i="9"/>
  <c r="H96" i="9"/>
  <c r="E96" i="9" s="1"/>
  <c r="B96" i="9" s="1"/>
  <c r="G96" i="9"/>
  <c r="F96" i="9"/>
  <c r="H95" i="9"/>
  <c r="G95" i="9"/>
  <c r="F95" i="9"/>
  <c r="E95" i="9"/>
  <c r="B95" i="9" s="1"/>
  <c r="H94" i="9"/>
  <c r="G94" i="9"/>
  <c r="E94" i="9" s="1"/>
  <c r="B94" i="9" s="1"/>
  <c r="F94" i="9"/>
  <c r="H93" i="9"/>
  <c r="G93" i="9"/>
  <c r="E93" i="9" s="1"/>
  <c r="B93" i="9" s="1"/>
  <c r="F93" i="9"/>
  <c r="H92" i="9"/>
  <c r="E92" i="9" s="1"/>
  <c r="B92" i="9" s="1"/>
  <c r="G92" i="9"/>
  <c r="F92" i="9"/>
  <c r="H91" i="9"/>
  <c r="G91" i="9"/>
  <c r="F91" i="9"/>
  <c r="E91" i="9"/>
  <c r="B91" i="9" s="1"/>
  <c r="H90" i="9"/>
  <c r="G90" i="9"/>
  <c r="E90" i="9" s="1"/>
  <c r="B90" i="9" s="1"/>
  <c r="F90" i="9"/>
  <c r="H89" i="9"/>
  <c r="G89" i="9"/>
  <c r="E89" i="9" s="1"/>
  <c r="B89" i="9" s="1"/>
  <c r="F89" i="9"/>
  <c r="H88" i="9"/>
  <c r="G88" i="9"/>
  <c r="F88" i="9"/>
  <c r="E88" i="9"/>
  <c r="B88" i="9"/>
  <c r="H87" i="9"/>
  <c r="G87" i="9"/>
  <c r="F87" i="9"/>
  <c r="E87" i="9"/>
  <c r="B87" i="9" s="1"/>
  <c r="H86" i="9"/>
  <c r="G86" i="9"/>
  <c r="E86" i="9" s="1"/>
  <c r="B86" i="9" s="1"/>
  <c r="F86" i="9"/>
  <c r="H85" i="9"/>
  <c r="G85" i="9"/>
  <c r="E85" i="9" s="1"/>
  <c r="B85" i="9" s="1"/>
  <c r="F85" i="9"/>
  <c r="H84" i="9"/>
  <c r="E84" i="9" s="1"/>
  <c r="B84" i="9" s="1"/>
  <c r="G84" i="9"/>
  <c r="F84" i="9"/>
  <c r="H83" i="9"/>
  <c r="G83" i="9"/>
  <c r="F83" i="9"/>
  <c r="E83" i="9"/>
  <c r="B83" i="9" s="1"/>
  <c r="H82" i="9"/>
  <c r="G82" i="9"/>
  <c r="E82" i="9" s="1"/>
  <c r="B82" i="9" s="1"/>
  <c r="F82" i="9"/>
  <c r="H81" i="9"/>
  <c r="G81" i="9"/>
  <c r="F81" i="9"/>
  <c r="H80" i="9"/>
  <c r="E80" i="9" s="1"/>
  <c r="B80" i="9" s="1"/>
  <c r="G80" i="9"/>
  <c r="F80" i="9"/>
  <c r="H79" i="9"/>
  <c r="G79" i="9"/>
  <c r="F79" i="9"/>
  <c r="E79" i="9"/>
  <c r="B79" i="9" s="1"/>
  <c r="H78" i="9"/>
  <c r="G78" i="9"/>
  <c r="E78" i="9" s="1"/>
  <c r="B78" i="9" s="1"/>
  <c r="F78" i="9"/>
  <c r="H77" i="9"/>
  <c r="G77" i="9"/>
  <c r="E77" i="9" s="1"/>
  <c r="B77" i="9" s="1"/>
  <c r="F77" i="9"/>
  <c r="H76" i="9"/>
  <c r="E76" i="9" s="1"/>
  <c r="G76" i="9"/>
  <c r="F76" i="9"/>
  <c r="B76" i="9"/>
  <c r="H75" i="9"/>
  <c r="G75" i="9"/>
  <c r="F75" i="9"/>
  <c r="E75" i="9"/>
  <c r="B75" i="9" s="1"/>
  <c r="H74" i="9"/>
  <c r="G74" i="9"/>
  <c r="E74" i="9" s="1"/>
  <c r="B74" i="9" s="1"/>
  <c r="F74" i="9"/>
  <c r="H73" i="9"/>
  <c r="G73" i="9"/>
  <c r="E73" i="9" s="1"/>
  <c r="B73" i="9" s="1"/>
  <c r="F73" i="9"/>
  <c r="H72" i="9"/>
  <c r="E72" i="9" s="1"/>
  <c r="B72" i="9" s="1"/>
  <c r="G72" i="9"/>
  <c r="F72" i="9"/>
  <c r="H71" i="9"/>
  <c r="G71" i="9"/>
  <c r="F71" i="9"/>
  <c r="E71" i="9"/>
  <c r="B71" i="9" s="1"/>
  <c r="H70" i="9"/>
  <c r="G70" i="9"/>
  <c r="E70" i="9" s="1"/>
  <c r="B70" i="9" s="1"/>
  <c r="F70" i="9"/>
  <c r="H69" i="9"/>
  <c r="G69" i="9"/>
  <c r="E69" i="9" s="1"/>
  <c r="B69" i="9" s="1"/>
  <c r="F69" i="9"/>
  <c r="H68" i="9"/>
  <c r="E68" i="9" s="1"/>
  <c r="B68" i="9" s="1"/>
  <c r="G68" i="9"/>
  <c r="F68" i="9"/>
  <c r="H67" i="9"/>
  <c r="G67" i="9"/>
  <c r="F67" i="9"/>
  <c r="E67" i="9"/>
  <c r="B67" i="9" s="1"/>
  <c r="H66" i="9"/>
  <c r="G66" i="9"/>
  <c r="E66" i="9" s="1"/>
  <c r="B66" i="9" s="1"/>
  <c r="F66" i="9"/>
  <c r="H65" i="9"/>
  <c r="G65" i="9"/>
  <c r="E65" i="9" s="1"/>
  <c r="B65" i="9" s="1"/>
  <c r="F65" i="9"/>
  <c r="H64" i="9"/>
  <c r="E64" i="9" s="1"/>
  <c r="G64" i="9"/>
  <c r="F64" i="9"/>
  <c r="B64" i="9"/>
  <c r="H63" i="9"/>
  <c r="G63" i="9"/>
  <c r="F63" i="9"/>
  <c r="E63" i="9"/>
  <c r="B63" i="9" s="1"/>
  <c r="H62" i="9"/>
  <c r="G62" i="9"/>
  <c r="E62" i="9" s="1"/>
  <c r="B62" i="9" s="1"/>
  <c r="F62" i="9"/>
  <c r="H61" i="9"/>
  <c r="G61" i="9"/>
  <c r="E61" i="9" s="1"/>
  <c r="B61" i="9" s="1"/>
  <c r="F61" i="9"/>
  <c r="H60" i="9"/>
  <c r="E60" i="9" s="1"/>
  <c r="B60" i="9" s="1"/>
  <c r="G60" i="9"/>
  <c r="F60" i="9"/>
  <c r="H59" i="9"/>
  <c r="G59" i="9"/>
  <c r="F59" i="9"/>
  <c r="E59" i="9"/>
  <c r="B59" i="9" s="1"/>
  <c r="H58" i="9"/>
  <c r="G58" i="9"/>
  <c r="E58" i="9" s="1"/>
  <c r="B58" i="9" s="1"/>
  <c r="F58" i="9"/>
  <c r="H57" i="9"/>
  <c r="G57" i="9"/>
  <c r="F57" i="9"/>
  <c r="H56" i="9"/>
  <c r="E56" i="9" s="1"/>
  <c r="B56" i="9" s="1"/>
  <c r="G56" i="9"/>
  <c r="F56" i="9"/>
  <c r="H55" i="9"/>
  <c r="G55" i="9"/>
  <c r="F55" i="9"/>
  <c r="E55" i="9"/>
  <c r="B55" i="9" s="1"/>
  <c r="H54" i="9"/>
  <c r="G54" i="9"/>
  <c r="F54" i="9"/>
  <c r="E54" i="9"/>
  <c r="H53" i="9"/>
  <c r="G53" i="9"/>
  <c r="F53" i="9"/>
  <c r="H52" i="9"/>
  <c r="G52" i="9"/>
  <c r="F52" i="9"/>
  <c r="H51" i="9"/>
  <c r="G51" i="9"/>
  <c r="F51" i="9"/>
  <c r="E51" i="9"/>
  <c r="B51" i="9" s="1"/>
  <c r="H50" i="9"/>
  <c r="G50" i="9"/>
  <c r="E50" i="9" s="1"/>
  <c r="B50" i="9" s="1"/>
  <c r="F50" i="9"/>
  <c r="H49" i="9"/>
  <c r="G49" i="9"/>
  <c r="F49" i="9"/>
  <c r="H48" i="9"/>
  <c r="E48" i="9" s="1"/>
  <c r="B48" i="9" s="1"/>
  <c r="G48" i="9"/>
  <c r="F48" i="9"/>
  <c r="H47" i="9"/>
  <c r="G47" i="9"/>
  <c r="F47" i="9"/>
  <c r="E47" i="9"/>
  <c r="B47" i="9" s="1"/>
  <c r="H46" i="9"/>
  <c r="G46" i="9"/>
  <c r="E46" i="9" s="1"/>
  <c r="B46" i="9" s="1"/>
  <c r="F46" i="9"/>
  <c r="H45" i="9"/>
  <c r="G45" i="9"/>
  <c r="E45" i="9" s="1"/>
  <c r="B45" i="9" s="1"/>
  <c r="F45" i="9"/>
  <c r="H44" i="9"/>
  <c r="E44" i="9" s="1"/>
  <c r="B44" i="9" s="1"/>
  <c r="G44" i="9"/>
  <c r="F44" i="9"/>
  <c r="H43" i="9"/>
  <c r="G43" i="9"/>
  <c r="F43" i="9"/>
  <c r="E43" i="9"/>
  <c r="B43" i="9" s="1"/>
  <c r="H42" i="9"/>
  <c r="G42" i="9"/>
  <c r="F42" i="9"/>
  <c r="E42" i="9"/>
  <c r="B42" i="9" s="1"/>
  <c r="H41" i="9"/>
  <c r="G41" i="9"/>
  <c r="E41" i="9" s="1"/>
  <c r="B41" i="9" s="1"/>
  <c r="F41" i="9"/>
  <c r="H40" i="9"/>
  <c r="G40" i="9"/>
  <c r="E40" i="9" s="1"/>
  <c r="F40" i="9"/>
  <c r="B40" i="9"/>
  <c r="H39" i="9"/>
  <c r="G39" i="9"/>
  <c r="F39" i="9"/>
  <c r="E39" i="9"/>
  <c r="B39" i="9" s="1"/>
  <c r="H38" i="9"/>
  <c r="G38" i="9"/>
  <c r="E38" i="9" s="1"/>
  <c r="B38" i="9" s="1"/>
  <c r="F38" i="9"/>
  <c r="H37" i="9"/>
  <c r="G37" i="9"/>
  <c r="F37" i="9"/>
  <c r="H36" i="9"/>
  <c r="G36" i="9"/>
  <c r="F36" i="9"/>
  <c r="H35" i="9"/>
  <c r="G35" i="9"/>
  <c r="F35" i="9"/>
  <c r="E35" i="9"/>
  <c r="B35" i="9" s="1"/>
  <c r="H34" i="9"/>
  <c r="G34" i="9"/>
  <c r="F34" i="9"/>
  <c r="H33" i="9"/>
  <c r="G33" i="9"/>
  <c r="E33" i="9" s="1"/>
  <c r="B33" i="9" s="1"/>
  <c r="F33" i="9"/>
  <c r="H32" i="9"/>
  <c r="E32" i="9" s="1"/>
  <c r="B32" i="9" s="1"/>
  <c r="G32" i="9"/>
  <c r="F32" i="9"/>
  <c r="H31" i="9"/>
  <c r="G31" i="9"/>
  <c r="F31" i="9"/>
  <c r="H30" i="9"/>
  <c r="G30" i="9"/>
  <c r="E30" i="9" s="1"/>
  <c r="B30" i="9" s="1"/>
  <c r="F30" i="9"/>
  <c r="H29" i="9"/>
  <c r="G29" i="9"/>
  <c r="E29" i="9" s="1"/>
  <c r="B29" i="9" s="1"/>
  <c r="F29" i="9"/>
  <c r="H28" i="9"/>
  <c r="G28" i="9"/>
  <c r="F28" i="9"/>
  <c r="E28" i="9"/>
  <c r="B28" i="9"/>
  <c r="H27" i="9"/>
  <c r="G27" i="9"/>
  <c r="F27" i="9"/>
  <c r="E27" i="9"/>
  <c r="B27" i="9" s="1"/>
  <c r="H26" i="9"/>
  <c r="G26" i="9"/>
  <c r="F26" i="9"/>
  <c r="H25" i="9"/>
  <c r="G25" i="9"/>
  <c r="E25" i="9" s="1"/>
  <c r="B25" i="9" s="1"/>
  <c r="F25" i="9"/>
  <c r="F24" i="9"/>
  <c r="F4" i="9"/>
  <c r="O3" i="9"/>
  <c r="G296" i="9" s="1"/>
  <c r="I3" i="9"/>
  <c r="H309" i="9" s="1"/>
  <c r="H3" i="9"/>
  <c r="G3" i="9"/>
  <c r="D104" i="8"/>
  <c r="C1681" i="1" s="1"/>
  <c r="D97" i="8"/>
  <c r="D92" i="8"/>
  <c r="D87" i="8"/>
  <c r="D82" i="8"/>
  <c r="D77" i="8"/>
  <c r="D72" i="8"/>
  <c r="D67" i="8"/>
  <c r="D62" i="8"/>
  <c r="D57" i="8"/>
  <c r="D52" i="8"/>
  <c r="D51" i="8" s="1"/>
  <c r="D45" i="8" s="1"/>
  <c r="I39" i="3" s="1"/>
  <c r="D46" i="8"/>
  <c r="D37" i="8"/>
  <c r="D27" i="8"/>
  <c r="D25" i="8" s="1"/>
  <c r="C1602" i="1" s="1"/>
  <c r="D18" i="8"/>
  <c r="D8" i="8"/>
  <c r="C1585" i="1" s="1"/>
  <c r="H1585" i="1" s="1"/>
  <c r="E44" i="7"/>
  <c r="E38" i="7" s="1"/>
  <c r="D44" i="7"/>
  <c r="D38" i="7" s="1"/>
  <c r="E39" i="7"/>
  <c r="D39" i="7"/>
  <c r="E30" i="7"/>
  <c r="D30" i="7"/>
  <c r="E23" i="7"/>
  <c r="D23" i="7"/>
  <c r="E22" i="7"/>
  <c r="D22" i="7"/>
  <c r="E14" i="7"/>
  <c r="E6" i="7" s="1"/>
  <c r="E5" i="7" s="1"/>
  <c r="D14" i="7"/>
  <c r="D6" i="7" s="1"/>
  <c r="D5" i="7" s="1"/>
  <c r="G345" i="9" s="1"/>
  <c r="E345" i="9" s="1"/>
  <c r="E7" i="7"/>
  <c r="D7" i="7"/>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E118" i="6"/>
  <c r="D118" i="6"/>
  <c r="F118" i="6" s="1"/>
  <c r="F117" i="6"/>
  <c r="F116" i="6"/>
  <c r="F115" i="6"/>
  <c r="E115" i="6"/>
  <c r="D115" i="6"/>
  <c r="E114" i="6"/>
  <c r="D114" i="6"/>
  <c r="F114" i="6" s="1"/>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D39" i="6"/>
  <c r="F38" i="6"/>
  <c r="F37" i="6"/>
  <c r="E36" i="6"/>
  <c r="D36" i="6"/>
  <c r="F36" i="6" s="1"/>
  <c r="E35"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D277" i="5"/>
  <c r="D274" i="5" s="1"/>
  <c r="F274" i="5" s="1"/>
  <c r="F276" i="5"/>
  <c r="F275" i="5"/>
  <c r="E274" i="5"/>
  <c r="F273" i="5"/>
  <c r="F272" i="5"/>
  <c r="F271" i="5"/>
  <c r="F270" i="5"/>
  <c r="F269" i="5"/>
  <c r="F268" i="5"/>
  <c r="F267" i="5"/>
  <c r="F266" i="5"/>
  <c r="F265" i="5"/>
  <c r="F264" i="5"/>
  <c r="E264" i="5"/>
  <c r="D264" i="5"/>
  <c r="F263" i="5"/>
  <c r="F262" i="5"/>
  <c r="F261" i="5"/>
  <c r="F260" i="5"/>
  <c r="E260" i="5"/>
  <c r="D260" i="5"/>
  <c r="F259" i="5"/>
  <c r="F258" i="5"/>
  <c r="F257" i="5"/>
  <c r="F256" i="5"/>
  <c r="E256" i="5"/>
  <c r="D256" i="5"/>
  <c r="E255" i="5"/>
  <c r="D255" i="5"/>
  <c r="F255" i="5" s="1"/>
  <c r="F254" i="5"/>
  <c r="F253" i="5"/>
  <c r="E252" i="5"/>
  <c r="E251" i="5" s="1"/>
  <c r="D252" i="5"/>
  <c r="F250" i="5"/>
  <c r="F249" i="5"/>
  <c r="E248" i="5"/>
  <c r="D248" i="5"/>
  <c r="F248" i="5" s="1"/>
  <c r="F247" i="5"/>
  <c r="F246" i="5"/>
  <c r="F245" i="5"/>
  <c r="F244" i="5"/>
  <c r="F243" i="5"/>
  <c r="F242" i="5"/>
  <c r="F241" i="5"/>
  <c r="F240" i="5"/>
  <c r="F239" i="5"/>
  <c r="F238" i="5"/>
  <c r="F237" i="5"/>
  <c r="E237" i="5"/>
  <c r="E219" i="5" s="1"/>
  <c r="H339" i="9" s="1"/>
  <c r="D237" i="5"/>
  <c r="F236" i="5"/>
  <c r="F235" i="5"/>
  <c r="F234" i="5"/>
  <c r="F233" i="5"/>
  <c r="F232" i="5"/>
  <c r="F231" i="5"/>
  <c r="F230" i="5"/>
  <c r="F229" i="5"/>
  <c r="F228" i="5"/>
  <c r="F227" i="5"/>
  <c r="F226" i="5"/>
  <c r="F225" i="5"/>
  <c r="F224" i="5"/>
  <c r="F223" i="5"/>
  <c r="F222" i="5"/>
  <c r="F221" i="5"/>
  <c r="F220" i="5"/>
  <c r="E220" i="5"/>
  <c r="D220" i="5"/>
  <c r="D219" i="5"/>
  <c r="F219" i="5" s="1"/>
  <c r="F218" i="5"/>
  <c r="F217" i="5"/>
  <c r="F216" i="5"/>
  <c r="F215" i="5"/>
  <c r="F214" i="5"/>
  <c r="F213" i="5"/>
  <c r="F212" i="5"/>
  <c r="F211" i="5"/>
  <c r="E211" i="5"/>
  <c r="D211" i="5"/>
  <c r="F210" i="5"/>
  <c r="F209" i="5"/>
  <c r="F208" i="5"/>
  <c r="F207" i="5"/>
  <c r="F206" i="5"/>
  <c r="F205" i="5"/>
  <c r="F204" i="5"/>
  <c r="E204" i="5"/>
  <c r="E203" i="5" s="1"/>
  <c r="H338" i="9" s="1"/>
  <c r="D204" i="5"/>
  <c r="D203" i="5"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F181" i="5"/>
  <c r="E181" i="5"/>
  <c r="E178" i="5" s="1"/>
  <c r="D181" i="5"/>
  <c r="F180" i="5"/>
  <c r="F179" i="5"/>
  <c r="F178" i="5"/>
  <c r="D178"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H316" i="9" s="1"/>
  <c r="D150" i="5"/>
  <c r="G316" i="9" s="1"/>
  <c r="E316" i="9" s="1"/>
  <c r="B316" i="9" s="1"/>
  <c r="F149" i="5"/>
  <c r="F148" i="5"/>
  <c r="E147" i="5"/>
  <c r="D147" i="5"/>
  <c r="F147" i="5" s="1"/>
  <c r="F146" i="5"/>
  <c r="F145" i="5"/>
  <c r="F144" i="5"/>
  <c r="F143" i="5"/>
  <c r="E143" i="5"/>
  <c r="D143" i="5"/>
  <c r="F142" i="5"/>
  <c r="F141" i="5"/>
  <c r="F140" i="5"/>
  <c r="F139" i="5"/>
  <c r="F138" i="5"/>
  <c r="F137" i="5"/>
  <c r="E136" i="5"/>
  <c r="E135" i="5" s="1"/>
  <c r="D136" i="5"/>
  <c r="F136" i="5" s="1"/>
  <c r="F134" i="5"/>
  <c r="F133" i="5"/>
  <c r="F132" i="5"/>
  <c r="F131" i="5"/>
  <c r="F130" i="5"/>
  <c r="F129" i="5"/>
  <c r="F128" i="5"/>
  <c r="E127" i="5"/>
  <c r="D127" i="5"/>
  <c r="F127" i="5" s="1"/>
  <c r="F126" i="5"/>
  <c r="F125" i="5"/>
  <c r="F124" i="5"/>
  <c r="F123" i="5"/>
  <c r="F122" i="5"/>
  <c r="F121" i="5"/>
  <c r="F120" i="5"/>
  <c r="E120" i="5"/>
  <c r="E119" i="5" s="1"/>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88" i="5"/>
  <c r="F87" i="5"/>
  <c r="F86" i="5"/>
  <c r="F85" i="5"/>
  <c r="F84" i="5"/>
  <c r="F83" i="5"/>
  <c r="F82" i="5"/>
  <c r="E82" i="5"/>
  <c r="D82" i="5"/>
  <c r="F81" i="5"/>
  <c r="F80" i="5"/>
  <c r="F79" i="5"/>
  <c r="F78" i="5"/>
  <c r="F77" i="5"/>
  <c r="F76" i="5"/>
  <c r="E76" i="5"/>
  <c r="D76" i="5"/>
  <c r="F75" i="5"/>
  <c r="F74" i="5"/>
  <c r="F73" i="5"/>
  <c r="F72" i="5"/>
  <c r="E71" i="5"/>
  <c r="E70" i="5" s="1"/>
  <c r="E69" i="5" s="1"/>
  <c r="D71" i="5"/>
  <c r="D70" i="5" s="1"/>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E7"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F633" i="4"/>
  <c r="E633" i="4"/>
  <c r="D633" i="4"/>
  <c r="F632" i="4"/>
  <c r="F631" i="4"/>
  <c r="E630" i="4"/>
  <c r="D630" i="4"/>
  <c r="F630" i="4" s="1"/>
  <c r="E629" i="4"/>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E607" i="4"/>
  <c r="H156" i="9" s="1"/>
  <c r="D607" i="4"/>
  <c r="F606" i="4"/>
  <c r="F605" i="4"/>
  <c r="F604" i="4"/>
  <c r="E603" i="4"/>
  <c r="D603" i="4"/>
  <c r="F603" i="4" s="1"/>
  <c r="F602" i="4"/>
  <c r="F601" i="4"/>
  <c r="F600" i="4"/>
  <c r="F599" i="4"/>
  <c r="F598" i="4"/>
  <c r="E598" i="4"/>
  <c r="E597" i="4" s="1"/>
  <c r="D598" i="4"/>
  <c r="F596" i="4"/>
  <c r="F595" i="4"/>
  <c r="E594" i="4"/>
  <c r="E584" i="4" s="1"/>
  <c r="D594" i="4"/>
  <c r="F594" i="4" s="1"/>
  <c r="F593" i="4"/>
  <c r="F592" i="4"/>
  <c r="F591" i="4"/>
  <c r="E591" i="4"/>
  <c r="D591" i="4"/>
  <c r="F590" i="4"/>
  <c r="E589" i="4"/>
  <c r="D589" i="4"/>
  <c r="F589" i="4" s="1"/>
  <c r="F588" i="4"/>
  <c r="F587" i="4"/>
  <c r="F586" i="4"/>
  <c r="E585" i="4"/>
  <c r="D585" i="4"/>
  <c r="F585" i="4" s="1"/>
  <c r="D584" i="4"/>
  <c r="F584" i="4" s="1"/>
  <c r="F583" i="4"/>
  <c r="F582" i="4"/>
  <c r="E581" i="4"/>
  <c r="D581" i="4"/>
  <c r="F581" i="4" s="1"/>
  <c r="F580" i="4"/>
  <c r="F579" i="4"/>
  <c r="F578" i="4"/>
  <c r="E578" i="4"/>
  <c r="D578" i="4"/>
  <c r="F577" i="4"/>
  <c r="F576" i="4"/>
  <c r="F575" i="4"/>
  <c r="E575" i="4"/>
  <c r="D575" i="4"/>
  <c r="F574" i="4"/>
  <c r="F573" i="4"/>
  <c r="F572" i="4"/>
  <c r="E572" i="4"/>
  <c r="E571" i="4" s="1"/>
  <c r="D572" i="4"/>
  <c r="D571" i="4" s="1"/>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D542" i="4"/>
  <c r="F542" i="4" s="1"/>
  <c r="F541" i="4"/>
  <c r="F540" i="4"/>
  <c r="F539" i="4"/>
  <c r="F538" i="4"/>
  <c r="E537" i="4"/>
  <c r="D537" i="4"/>
  <c r="F537" i="4" s="1"/>
  <c r="F534" i="4"/>
  <c r="F533" i="4"/>
  <c r="E532" i="4"/>
  <c r="D532" i="4"/>
  <c r="F532" i="4" s="1"/>
  <c r="F531" i="4"/>
  <c r="F530" i="4"/>
  <c r="F529" i="4"/>
  <c r="E529" i="4"/>
  <c r="D529" i="4"/>
  <c r="F528" i="4"/>
  <c r="F527" i="4"/>
  <c r="F526" i="4"/>
  <c r="E526" i="4"/>
  <c r="D526" i="4"/>
  <c r="F525" i="4"/>
  <c r="F524" i="4"/>
  <c r="F523" i="4"/>
  <c r="E523" i="4"/>
  <c r="E522" i="4" s="1"/>
  <c r="D523" i="4"/>
  <c r="D522" i="4" s="1"/>
  <c r="F522"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F497" i="4"/>
  <c r="E497" i="4"/>
  <c r="E491" i="4" s="1"/>
  <c r="D497" i="4"/>
  <c r="F496" i="4"/>
  <c r="F495" i="4"/>
  <c r="F494" i="4"/>
  <c r="F493" i="4"/>
  <c r="E492" i="4"/>
  <c r="D492" i="4"/>
  <c r="F492" i="4" s="1"/>
  <c r="D491" i="4"/>
  <c r="F491" i="4" s="1"/>
  <c r="F490" i="4"/>
  <c r="F489" i="4"/>
  <c r="E488" i="4"/>
  <c r="D488" i="4"/>
  <c r="F488" i="4" s="1"/>
  <c r="F487" i="4"/>
  <c r="F486" i="4"/>
  <c r="E485" i="4"/>
  <c r="D485" i="4"/>
  <c r="F485" i="4" s="1"/>
  <c r="F484" i="4"/>
  <c r="F483" i="4"/>
  <c r="F482" i="4"/>
  <c r="F481" i="4"/>
  <c r="E480" i="4"/>
  <c r="E479" i="4" s="1"/>
  <c r="D480" i="4"/>
  <c r="D479" i="4" s="1"/>
  <c r="F479" i="4" s="1"/>
  <c r="F478" i="4"/>
  <c r="F477" i="4"/>
  <c r="E476" i="4"/>
  <c r="D476" i="4"/>
  <c r="F476" i="4" s="1"/>
  <c r="F475" i="4"/>
  <c r="F474" i="4"/>
  <c r="E473" i="4"/>
  <c r="D473" i="4"/>
  <c r="F473" i="4" s="1"/>
  <c r="F472" i="4"/>
  <c r="F471" i="4"/>
  <c r="E470" i="4"/>
  <c r="D470" i="4"/>
  <c r="F470" i="4" s="1"/>
  <c r="F469" i="4"/>
  <c r="F468" i="4"/>
  <c r="F467" i="4"/>
  <c r="E467" i="4"/>
  <c r="D467" i="4"/>
  <c r="D466" i="4" s="1"/>
  <c r="F466" i="4" s="1"/>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D432" i="4"/>
  <c r="D431" i="4" s="1"/>
  <c r="F431" i="4"/>
  <c r="F428" i="4"/>
  <c r="E428" i="4"/>
  <c r="D428" i="4"/>
  <c r="E427" i="4"/>
  <c r="D427" i="4"/>
  <c r="D648" i="4" s="1"/>
  <c r="F648" i="4" s="1"/>
  <c r="E426" i="4"/>
  <c r="F426" i="4" s="1"/>
  <c r="D426" i="4"/>
  <c r="F421" i="4"/>
  <c r="F420" i="4"/>
  <c r="F419" i="4"/>
  <c r="F416" i="4"/>
  <c r="F415" i="4"/>
  <c r="F414" i="4"/>
  <c r="F413" i="4"/>
  <c r="E412" i="4"/>
  <c r="D412" i="4"/>
  <c r="F412" i="4" s="1"/>
  <c r="F411" i="4"/>
  <c r="F410" i="4"/>
  <c r="E410" i="4"/>
  <c r="D410" i="4"/>
  <c r="F409" i="4"/>
  <c r="F408" i="4"/>
  <c r="F407" i="4"/>
  <c r="E407" i="4"/>
  <c r="D407" i="4"/>
  <c r="E406" i="4"/>
  <c r="D406" i="4"/>
  <c r="F406" i="4" s="1"/>
  <c r="F405" i="4"/>
  <c r="F404" i="4"/>
  <c r="F403" i="4"/>
  <c r="F402" i="4"/>
  <c r="F401" i="4"/>
  <c r="E401" i="4"/>
  <c r="D401" i="4"/>
  <c r="F400" i="4"/>
  <c r="F399" i="4"/>
  <c r="E398" i="4"/>
  <c r="D398" i="4"/>
  <c r="F398" i="4" s="1"/>
  <c r="F397" i="4"/>
  <c r="F396" i="4"/>
  <c r="F395" i="4"/>
  <c r="F394" i="4"/>
  <c r="E393" i="4"/>
  <c r="F393" i="4" s="1"/>
  <c r="D393" i="4"/>
  <c r="F392" i="4"/>
  <c r="F391" i="4"/>
  <c r="F390" i="4"/>
  <c r="F389" i="4"/>
  <c r="E388" i="4"/>
  <c r="D388" i="4"/>
  <c r="F388" i="4" s="1"/>
  <c r="F387" i="4"/>
  <c r="F386" i="4"/>
  <c r="F385" i="4"/>
  <c r="F384" i="4"/>
  <c r="F383" i="4"/>
  <c r="F382" i="4"/>
  <c r="F381" i="4"/>
  <c r="F380" i="4"/>
  <c r="E379" i="4"/>
  <c r="D379" i="4"/>
  <c r="F378" i="4"/>
  <c r="F377" i="4"/>
  <c r="F376" i="4"/>
  <c r="F375" i="4"/>
  <c r="F374" i="4"/>
  <c r="E374" i="4"/>
  <c r="D374" i="4"/>
  <c r="F372" i="4"/>
  <c r="F371" i="4"/>
  <c r="F370" i="4"/>
  <c r="F369" i="4"/>
  <c r="F368" i="4"/>
  <c r="F367" i="4"/>
  <c r="F366" i="4"/>
  <c r="E366" i="4"/>
  <c r="D366" i="4"/>
  <c r="F365" i="4"/>
  <c r="F364" i="4"/>
  <c r="F363" i="4"/>
  <c r="E362" i="4"/>
  <c r="E361" i="4" s="1"/>
  <c r="D362" i="4"/>
  <c r="F362" i="4" s="1"/>
  <c r="F359" i="4"/>
  <c r="E358" i="4"/>
  <c r="D358" i="4"/>
  <c r="F358" i="4" s="1"/>
  <c r="F357" i="4"/>
  <c r="F356" i="4"/>
  <c r="E355" i="4"/>
  <c r="E354" i="4" s="1"/>
  <c r="D355" i="4"/>
  <c r="D354" i="4" s="1"/>
  <c r="F354" i="4" s="1"/>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F322" i="4"/>
  <c r="E322" i="4"/>
  <c r="E321" i="4" s="1"/>
  <c r="D316" i="1" s="1"/>
  <c r="D322" i="4"/>
  <c r="D321" i="4" s="1"/>
  <c r="F320" i="4"/>
  <c r="F319" i="4"/>
  <c r="F318" i="4"/>
  <c r="F317" i="4"/>
  <c r="F316" i="4"/>
  <c r="F315" i="4"/>
  <c r="F314" i="4"/>
  <c r="E314" i="4"/>
  <c r="D314" i="4"/>
  <c r="F313" i="4"/>
  <c r="F312" i="4"/>
  <c r="F311" i="4"/>
  <c r="E310" i="4"/>
  <c r="D310" i="4"/>
  <c r="F310" i="4" s="1"/>
  <c r="E309" i="4"/>
  <c r="D309" i="4"/>
  <c r="F309" i="4" s="1"/>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0" i="1" s="1"/>
  <c r="D274" i="4"/>
  <c r="F272" i="4"/>
  <c r="F271" i="4"/>
  <c r="F270" i="4"/>
  <c r="F269" i="4"/>
  <c r="E269" i="4"/>
  <c r="D265" i="1" s="1"/>
  <c r="D269" i="4"/>
  <c r="F268" i="4"/>
  <c r="F267" i="4"/>
  <c r="F266" i="4"/>
  <c r="F265" i="4"/>
  <c r="F264" i="4"/>
  <c r="E263" i="4"/>
  <c r="D263" i="4"/>
  <c r="F263" i="4" s="1"/>
  <c r="F261" i="4"/>
  <c r="F260" i="4"/>
  <c r="F259" i="4"/>
  <c r="F258" i="4"/>
  <c r="E257" i="4"/>
  <c r="D257" i="4"/>
  <c r="F257" i="4" s="1"/>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E231" i="4"/>
  <c r="E230" i="4" s="1"/>
  <c r="D231" i="4"/>
  <c r="F231" i="4" s="1"/>
  <c r="F229" i="4"/>
  <c r="F228" i="4"/>
  <c r="F227" i="4"/>
  <c r="F226" i="4"/>
  <c r="E225" i="4"/>
  <c r="D225" i="4"/>
  <c r="F225" i="4" s="1"/>
  <c r="F224" i="4"/>
  <c r="F223" i="4"/>
  <c r="E222" i="4"/>
  <c r="E221" i="4" s="1"/>
  <c r="D222" i="4"/>
  <c r="D221" i="4" s="1"/>
  <c r="F221" i="4" s="1"/>
  <c r="F220" i="4"/>
  <c r="F219" i="4"/>
  <c r="F218" i="4"/>
  <c r="F217" i="4"/>
  <c r="E216" i="4"/>
  <c r="F216" i="4" s="1"/>
  <c r="D216" i="4"/>
  <c r="F215" i="4"/>
  <c r="F214" i="4"/>
  <c r="F213" i="4"/>
  <c r="F212" i="4"/>
  <c r="F211" i="4"/>
  <c r="F210" i="4"/>
  <c r="F209" i="4"/>
  <c r="E208" i="4"/>
  <c r="D208" i="4"/>
  <c r="F208" i="4" s="1"/>
  <c r="F207" i="4"/>
  <c r="F206" i="4"/>
  <c r="F205" i="4"/>
  <c r="F204" i="4"/>
  <c r="F203" i="4"/>
  <c r="E203" i="4"/>
  <c r="E202" i="4" s="1"/>
  <c r="D198" i="1" s="1"/>
  <c r="D203"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D165" i="4"/>
  <c r="F165" i="4" s="1"/>
  <c r="D164" i="4"/>
  <c r="F163" i="4"/>
  <c r="F162" i="4"/>
  <c r="F161" i="4"/>
  <c r="E160" i="4"/>
  <c r="F160" i="4" s="1"/>
  <c r="D160" i="4"/>
  <c r="F159" i="4"/>
  <c r="F158" i="4"/>
  <c r="F157" i="4"/>
  <c r="F156" i="4"/>
  <c r="F155" i="4"/>
  <c r="E154" i="4"/>
  <c r="E153" i="4" s="1"/>
  <c r="D149" i="1" s="1"/>
  <c r="D154" i="4"/>
  <c r="D153" i="4"/>
  <c r="F151" i="4"/>
  <c r="F150" i="4"/>
  <c r="F149" i="4"/>
  <c r="F148" i="4"/>
  <c r="F147" i="4"/>
  <c r="F146" i="4"/>
  <c r="F145" i="4"/>
  <c r="F144" i="4"/>
  <c r="F143" i="4"/>
  <c r="F142" i="4"/>
  <c r="E141" i="4"/>
  <c r="D141" i="4"/>
  <c r="F141" i="4" s="1"/>
  <c r="E140" i="4"/>
  <c r="D136" i="1" s="1"/>
  <c r="D140" i="4"/>
  <c r="F139" i="4"/>
  <c r="F138" i="4"/>
  <c r="F137" i="4"/>
  <c r="F136" i="4"/>
  <c r="F135" i="4"/>
  <c r="E135" i="4"/>
  <c r="E134" i="4" s="1"/>
  <c r="D135" i="4"/>
  <c r="D134" i="4"/>
  <c r="F134" i="4" s="1"/>
  <c r="F133" i="4"/>
  <c r="F132" i="4"/>
  <c r="F131" i="4"/>
  <c r="F130" i="4"/>
  <c r="E129" i="4"/>
  <c r="D129" i="4"/>
  <c r="F129" i="4" s="1"/>
  <c r="F128" i="4"/>
  <c r="F127" i="4"/>
  <c r="E126" i="4"/>
  <c r="E125" i="4" s="1"/>
  <c r="D121" i="1" s="1"/>
  <c r="D126" i="4"/>
  <c r="F124" i="4"/>
  <c r="F123" i="4"/>
  <c r="F122" i="4"/>
  <c r="F121" i="4"/>
  <c r="F120" i="4"/>
  <c r="E120" i="4"/>
  <c r="D120" i="4"/>
  <c r="F119" i="4"/>
  <c r="F118" i="4"/>
  <c r="F117" i="4"/>
  <c r="F116" i="4"/>
  <c r="F115" i="4"/>
  <c r="F114" i="4"/>
  <c r="F113" i="4"/>
  <c r="E112" i="4"/>
  <c r="F112" i="4" s="1"/>
  <c r="D112" i="4"/>
  <c r="F111" i="4"/>
  <c r="F110" i="4"/>
  <c r="F109" i="4"/>
  <c r="F108" i="4"/>
  <c r="F107" i="4"/>
  <c r="E107" i="4"/>
  <c r="E106" i="4" s="1"/>
  <c r="D107" i="4"/>
  <c r="D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E82" i="4" s="1"/>
  <c r="D78" i="1" s="1"/>
  <c r="D83" i="4"/>
  <c r="D82" i="4"/>
  <c r="F81" i="4"/>
  <c r="F80" i="4"/>
  <c r="F79" i="4"/>
  <c r="F78" i="4"/>
  <c r="F77" i="4"/>
  <c r="E77" i="4"/>
  <c r="D77" i="4"/>
  <c r="F76" i="4"/>
  <c r="F75" i="4"/>
  <c r="E74" i="4"/>
  <c r="D70" i="1" s="1"/>
  <c r="D74" i="4"/>
  <c r="F74" i="4" s="1"/>
  <c r="F73" i="4"/>
  <c r="F72" i="4"/>
  <c r="E71" i="4"/>
  <c r="D71" i="4"/>
  <c r="F71" i="4" s="1"/>
  <c r="F70" i="4"/>
  <c r="F69" i="4"/>
  <c r="E68" i="4"/>
  <c r="D64" i="1" s="1"/>
  <c r="D68" i="4"/>
  <c r="F67" i="4"/>
  <c r="F66" i="4"/>
  <c r="F65" i="4"/>
  <c r="E64" i="4"/>
  <c r="D64" i="4"/>
  <c r="F64" i="4" s="1"/>
  <c r="F63" i="4"/>
  <c r="F62" i="4"/>
  <c r="E61" i="4"/>
  <c r="D61" i="4"/>
  <c r="F61" i="4" s="1"/>
  <c r="F60" i="4"/>
  <c r="F59" i="4"/>
  <c r="F58" i="4"/>
  <c r="E58" i="4"/>
  <c r="D58" i="4"/>
  <c r="F57" i="4"/>
  <c r="F56" i="4"/>
  <c r="F55" i="4"/>
  <c r="F54" i="4"/>
  <c r="E53" i="4"/>
  <c r="D53" i="4"/>
  <c r="F53" i="4" s="1"/>
  <c r="F52" i="4"/>
  <c r="F51" i="4"/>
  <c r="F50" i="4"/>
  <c r="E50" i="4"/>
  <c r="D50" i="4"/>
  <c r="D49" i="4"/>
  <c r="F48" i="4"/>
  <c r="F47" i="4"/>
  <c r="F46" i="4"/>
  <c r="F45" i="4"/>
  <c r="E44" i="4"/>
  <c r="E43" i="4" s="1"/>
  <c r="D44" i="4"/>
  <c r="F44" i="4" s="1"/>
  <c r="F42" i="4"/>
  <c r="F41" i="4"/>
  <c r="F40" i="4"/>
  <c r="E39" i="4"/>
  <c r="D39" i="4"/>
  <c r="F39" i="4" s="1"/>
  <c r="F38" i="4"/>
  <c r="F37" i="4"/>
  <c r="F36" i="4"/>
  <c r="E36" i="4"/>
  <c r="D36" i="4"/>
  <c r="F35" i="4"/>
  <c r="F34" i="4"/>
  <c r="F33" i="4"/>
  <c r="F32" i="4"/>
  <c r="F31" i="4"/>
  <c r="F30" i="4"/>
  <c r="E29" i="4"/>
  <c r="D29" i="4"/>
  <c r="F29" i="4" s="1"/>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G224" i="9" s="1"/>
  <c r="E224" i="9" s="1"/>
  <c r="B224" i="9" s="1"/>
  <c r="D7" i="4"/>
  <c r="I40" i="3"/>
  <c r="G40" i="3"/>
  <c r="B40" i="3"/>
  <c r="G39" i="3"/>
  <c r="B39" i="3"/>
  <c r="G38" i="3"/>
  <c r="B38" i="3"/>
  <c r="H37" i="3"/>
  <c r="G37" i="3"/>
  <c r="B37" i="3"/>
  <c r="I35" i="3"/>
  <c r="H35" i="3"/>
  <c r="G35" i="3"/>
  <c r="B35" i="3"/>
  <c r="I34" i="3"/>
  <c r="H34" i="3"/>
  <c r="G34" i="3"/>
  <c r="B34" i="3"/>
  <c r="I33" i="3"/>
  <c r="H33" i="3"/>
  <c r="G33" i="3"/>
  <c r="B33" i="3"/>
  <c r="I32" i="3"/>
  <c r="H32" i="3"/>
  <c r="G32" i="3"/>
  <c r="B32" i="3"/>
  <c r="G30" i="3"/>
  <c r="B30" i="3"/>
  <c r="I29" i="3"/>
  <c r="H29" i="3"/>
  <c r="G29" i="3"/>
  <c r="B29" i="3"/>
  <c r="I28" i="3"/>
  <c r="H28" i="3"/>
  <c r="G28" i="3"/>
  <c r="B28" i="3"/>
  <c r="I27" i="3"/>
  <c r="G27" i="3"/>
  <c r="B27" i="3"/>
  <c r="I26" i="3"/>
  <c r="H26" i="3"/>
  <c r="G26" i="3"/>
  <c r="B26" i="3"/>
  <c r="I24" i="3"/>
  <c r="G24" i="3"/>
  <c r="B24" i="3"/>
  <c r="G23" i="3"/>
  <c r="B23" i="3"/>
  <c r="I22" i="3"/>
  <c r="G22" i="3"/>
  <c r="B22" i="3"/>
  <c r="I21" i="3"/>
  <c r="G21" i="3"/>
  <c r="B21" i="3"/>
  <c r="G19" i="3"/>
  <c r="B19" i="3"/>
  <c r="G18" i="3"/>
  <c r="B18" i="3"/>
  <c r="G17" i="3"/>
  <c r="B17" i="3"/>
  <c r="G16" i="3"/>
  <c r="B16" i="3"/>
  <c r="H10" i="3" a="1"/>
  <c r="H10" i="3" s="1"/>
  <c r="L3" i="9" s="1"/>
  <c r="C1686" i="1"/>
  <c r="H1686" i="1" s="1"/>
  <c r="G1685" i="1"/>
  <c r="C1685" i="1"/>
  <c r="H1685" i="1" s="1"/>
  <c r="H1684" i="1"/>
  <c r="G1684" i="1"/>
  <c r="C1684" i="1"/>
  <c r="C1683" i="1"/>
  <c r="C1682" i="1"/>
  <c r="H1682" i="1" s="1"/>
  <c r="C1680" i="1"/>
  <c r="H1680" i="1" s="1"/>
  <c r="C1679" i="1"/>
  <c r="H1678" i="1"/>
  <c r="G1678" i="1"/>
  <c r="C1678" i="1"/>
  <c r="G1677" i="1"/>
  <c r="C1677" i="1"/>
  <c r="H1677" i="1" s="1"/>
  <c r="C1676" i="1"/>
  <c r="H1676" i="1" s="1"/>
  <c r="C1675" i="1"/>
  <c r="H1674" i="1"/>
  <c r="G1674" i="1"/>
  <c r="C1674" i="1"/>
  <c r="G1673" i="1"/>
  <c r="C1673" i="1"/>
  <c r="H1673" i="1" s="1"/>
  <c r="C1672" i="1"/>
  <c r="C1671" i="1"/>
  <c r="H1670" i="1"/>
  <c r="G1670" i="1"/>
  <c r="C1670" i="1"/>
  <c r="G1669" i="1"/>
  <c r="C1669" i="1"/>
  <c r="H1669" i="1" s="1"/>
  <c r="G1668" i="1"/>
  <c r="C1668" i="1"/>
  <c r="H1668" i="1" s="1"/>
  <c r="C1667" i="1"/>
  <c r="H1666" i="1"/>
  <c r="G1666" i="1"/>
  <c r="C1666" i="1"/>
  <c r="G1665" i="1"/>
  <c r="C1665" i="1"/>
  <c r="H1665" i="1" s="1"/>
  <c r="C1664" i="1"/>
  <c r="H1664" i="1" s="1"/>
  <c r="C1663" i="1"/>
  <c r="H1662" i="1"/>
  <c r="G1662" i="1"/>
  <c r="C1662" i="1"/>
  <c r="G1661" i="1"/>
  <c r="C1661" i="1"/>
  <c r="H1661" i="1" s="1"/>
  <c r="C1660" i="1"/>
  <c r="H1660" i="1" s="1"/>
  <c r="C1659" i="1"/>
  <c r="H1658" i="1"/>
  <c r="G1658" i="1"/>
  <c r="C1658" i="1"/>
  <c r="G1657" i="1"/>
  <c r="C1657" i="1"/>
  <c r="H1657" i="1" s="1"/>
  <c r="C1656" i="1"/>
  <c r="C1655" i="1"/>
  <c r="H1654" i="1"/>
  <c r="G1654" i="1"/>
  <c r="C1654" i="1"/>
  <c r="G1653" i="1"/>
  <c r="C1653" i="1"/>
  <c r="H1653" i="1" s="1"/>
  <c r="G1652" i="1"/>
  <c r="C1652" i="1"/>
  <c r="H1652" i="1" s="1"/>
  <c r="C1651" i="1"/>
  <c r="H1650" i="1"/>
  <c r="G1650" i="1"/>
  <c r="C1650" i="1"/>
  <c r="G1649" i="1"/>
  <c r="C1649" i="1"/>
  <c r="H1649" i="1" s="1"/>
  <c r="C1648" i="1"/>
  <c r="H1648" i="1" s="1"/>
  <c r="C1647" i="1"/>
  <c r="H1646" i="1"/>
  <c r="G1646" i="1"/>
  <c r="C1646" i="1"/>
  <c r="G1645" i="1"/>
  <c r="C1645" i="1"/>
  <c r="H1645" i="1" s="1"/>
  <c r="C1644" i="1"/>
  <c r="H1644" i="1" s="1"/>
  <c r="C1643" i="1"/>
  <c r="H1642" i="1"/>
  <c r="G1642" i="1"/>
  <c r="C1642" i="1"/>
  <c r="G1641" i="1"/>
  <c r="C1641" i="1"/>
  <c r="H1641" i="1" s="1"/>
  <c r="C1640" i="1"/>
  <c r="C1639" i="1"/>
  <c r="H1638" i="1"/>
  <c r="G1638" i="1"/>
  <c r="C1638" i="1"/>
  <c r="C1637" i="1"/>
  <c r="H1637" i="1" s="1"/>
  <c r="G1636" i="1"/>
  <c r="C1636" i="1"/>
  <c r="H1636" i="1" s="1"/>
  <c r="C1635" i="1"/>
  <c r="H1634" i="1"/>
  <c r="G1634" i="1"/>
  <c r="C1634" i="1"/>
  <c r="C1633" i="1"/>
  <c r="H1633" i="1" s="1"/>
  <c r="C1632" i="1"/>
  <c r="H1632" i="1" s="1"/>
  <c r="C1631" i="1"/>
  <c r="H1630" i="1"/>
  <c r="G1630" i="1"/>
  <c r="C1630" i="1"/>
  <c r="C1629" i="1"/>
  <c r="C1628" i="1"/>
  <c r="H1628" i="1" s="1"/>
  <c r="C1627" i="1"/>
  <c r="H1626" i="1"/>
  <c r="G1626" i="1"/>
  <c r="C1626" i="1"/>
  <c r="G1625" i="1"/>
  <c r="C1625" i="1"/>
  <c r="H1625" i="1" s="1"/>
  <c r="C1624" i="1"/>
  <c r="C1623" i="1"/>
  <c r="C1620" i="1"/>
  <c r="H1620" i="1" s="1"/>
  <c r="C1619" i="1"/>
  <c r="H1618" i="1"/>
  <c r="G1618" i="1"/>
  <c r="C1618" i="1"/>
  <c r="C1617" i="1"/>
  <c r="H1617" i="1" s="1"/>
  <c r="C1616" i="1"/>
  <c r="H1616" i="1" s="1"/>
  <c r="C1615" i="1"/>
  <c r="H1614" i="1"/>
  <c r="G1614" i="1"/>
  <c r="C1614" i="1"/>
  <c r="C1613" i="1"/>
  <c r="C1612" i="1"/>
  <c r="H1612" i="1" s="1"/>
  <c r="C1611" i="1"/>
  <c r="H1610" i="1"/>
  <c r="G1610" i="1"/>
  <c r="C1610" i="1"/>
  <c r="G1609" i="1"/>
  <c r="C1609" i="1"/>
  <c r="H1609" i="1" s="1"/>
  <c r="C1608" i="1"/>
  <c r="C1607" i="1"/>
  <c r="C1606" i="1"/>
  <c r="G1606" i="1" s="1"/>
  <c r="C1605" i="1"/>
  <c r="H1605" i="1" s="1"/>
  <c r="C1604" i="1"/>
  <c r="H1604" i="1" s="1"/>
  <c r="C1603" i="1"/>
  <c r="C1601" i="1"/>
  <c r="H1601" i="1" s="1"/>
  <c r="C1600" i="1"/>
  <c r="H1600" i="1" s="1"/>
  <c r="C1599" i="1"/>
  <c r="H1598" i="1"/>
  <c r="G1598" i="1"/>
  <c r="C1598" i="1"/>
  <c r="C1597" i="1"/>
  <c r="C1596" i="1"/>
  <c r="H1596" i="1" s="1"/>
  <c r="C1595" i="1"/>
  <c r="C1594" i="1"/>
  <c r="H1594" i="1" s="1"/>
  <c r="C1593" i="1"/>
  <c r="H1593" i="1" s="1"/>
  <c r="C1592" i="1"/>
  <c r="C1591" i="1"/>
  <c r="H1590" i="1"/>
  <c r="G1590" i="1"/>
  <c r="C1590" i="1"/>
  <c r="C1589" i="1"/>
  <c r="H1589" i="1" s="1"/>
  <c r="G1588" i="1"/>
  <c r="C1588" i="1"/>
  <c r="H1588" i="1" s="1"/>
  <c r="C1587" i="1"/>
  <c r="C1586" i="1"/>
  <c r="G1586" i="1" s="1"/>
  <c r="C1584" i="1"/>
  <c r="H1584" i="1" s="1"/>
  <c r="H1582" i="1"/>
  <c r="G1582" i="1"/>
  <c r="C1582" i="1"/>
  <c r="H1581" i="1"/>
  <c r="D1581" i="1"/>
  <c r="C1581" i="1"/>
  <c r="J1581" i="1" s="1"/>
  <c r="H1580" i="1"/>
  <c r="G1580" i="1"/>
  <c r="I1580" i="1" s="1"/>
  <c r="D1580" i="1"/>
  <c r="J1580" i="1" s="1"/>
  <c r="C1580" i="1"/>
  <c r="D1579" i="1"/>
  <c r="C1579" i="1"/>
  <c r="H1578" i="1"/>
  <c r="G1578" i="1"/>
  <c r="I1578" i="1" s="1"/>
  <c r="D1578" i="1"/>
  <c r="J1578" i="1" s="1"/>
  <c r="C1578" i="1"/>
  <c r="D1577" i="1"/>
  <c r="C1577" i="1"/>
  <c r="H1577" i="1" s="1"/>
  <c r="D1576" i="1"/>
  <c r="C1576" i="1"/>
  <c r="D1575" i="1"/>
  <c r="C1575" i="1"/>
  <c r="D1574" i="1"/>
  <c r="C1574" i="1"/>
  <c r="D1573" i="1"/>
  <c r="C1573" i="1"/>
  <c r="D1572" i="1"/>
  <c r="C1572" i="1"/>
  <c r="H1572" i="1" s="1"/>
  <c r="H1571" i="1"/>
  <c r="G1571" i="1"/>
  <c r="D1571" i="1"/>
  <c r="C1571" i="1"/>
  <c r="D1570" i="1"/>
  <c r="C1570" i="1"/>
  <c r="H1569" i="1"/>
  <c r="G1569" i="1"/>
  <c r="I1569" i="1" s="1"/>
  <c r="D1569" i="1"/>
  <c r="J1569" i="1" s="1"/>
  <c r="C1569" i="1"/>
  <c r="H1568" i="1"/>
  <c r="G1568" i="1"/>
  <c r="I1568" i="1" s="1"/>
  <c r="D1568" i="1"/>
  <c r="C1568" i="1"/>
  <c r="I1567" i="1"/>
  <c r="H1567" i="1"/>
  <c r="G1567" i="1"/>
  <c r="D1567" i="1"/>
  <c r="J1567" i="1" s="1"/>
  <c r="C1567" i="1"/>
  <c r="D1566" i="1"/>
  <c r="C1566" i="1"/>
  <c r="H1565" i="1"/>
  <c r="G1565" i="1"/>
  <c r="I1565" i="1" s="1"/>
  <c r="D1565" i="1"/>
  <c r="J1565" i="1" s="1"/>
  <c r="C1565" i="1"/>
  <c r="D1564" i="1"/>
  <c r="G1564" i="1" s="1"/>
  <c r="C1564" i="1"/>
  <c r="G1563" i="1"/>
  <c r="D1563" i="1"/>
  <c r="C1563" i="1"/>
  <c r="D1562" i="1"/>
  <c r="G1562" i="1" s="1"/>
  <c r="C1562" i="1"/>
  <c r="D1561" i="1"/>
  <c r="C1561" i="1"/>
  <c r="H1561" i="1" s="1"/>
  <c r="D1560" i="1"/>
  <c r="C1560" i="1"/>
  <c r="J1559" i="1"/>
  <c r="G1559" i="1"/>
  <c r="I1559" i="1" s="1"/>
  <c r="D1559" i="1"/>
  <c r="C1559" i="1"/>
  <c r="H1559" i="1" s="1"/>
  <c r="D1558" i="1"/>
  <c r="C1558" i="1"/>
  <c r="G1557" i="1"/>
  <c r="D1557" i="1"/>
  <c r="J1557" i="1" s="1"/>
  <c r="C1557" i="1"/>
  <c r="H1556" i="1"/>
  <c r="D1556" i="1"/>
  <c r="C1556" i="1"/>
  <c r="G1556" i="1" s="1"/>
  <c r="D1555" i="1"/>
  <c r="C1555" i="1"/>
  <c r="H1555" i="1" s="1"/>
  <c r="G1554" i="1"/>
  <c r="D1554" i="1"/>
  <c r="J1554" i="1" s="1"/>
  <c r="C1554" i="1"/>
  <c r="H1553" i="1"/>
  <c r="D1553" i="1"/>
  <c r="C1553" i="1"/>
  <c r="J1553" i="1" s="1"/>
  <c r="H1552" i="1"/>
  <c r="G1552" i="1"/>
  <c r="I1552" i="1" s="1"/>
  <c r="D1552" i="1"/>
  <c r="J1552" i="1" s="1"/>
  <c r="C1552" i="1"/>
  <c r="D1551" i="1"/>
  <c r="C1551" i="1"/>
  <c r="D1550" i="1"/>
  <c r="J1550" i="1" s="1"/>
  <c r="C1550" i="1"/>
  <c r="H1549" i="1"/>
  <c r="G1549" i="1"/>
  <c r="I1549" i="1" s="1"/>
  <c r="D1549" i="1"/>
  <c r="C1549" i="1"/>
  <c r="D1548" i="1"/>
  <c r="J1548" i="1" s="1"/>
  <c r="C1548" i="1"/>
  <c r="D1547" i="1"/>
  <c r="C1547" i="1"/>
  <c r="D1546" i="1"/>
  <c r="C1546" i="1"/>
  <c r="D1545" i="1"/>
  <c r="C1545" i="1"/>
  <c r="J1545" i="1" s="1"/>
  <c r="G1544" i="1"/>
  <c r="I1544" i="1" s="1"/>
  <c r="D1544" i="1"/>
  <c r="J1544" i="1" s="1"/>
  <c r="C1544" i="1"/>
  <c r="H1544" i="1" s="1"/>
  <c r="H1543" i="1"/>
  <c r="G1543" i="1"/>
  <c r="I1543" i="1" s="1"/>
  <c r="D1543" i="1"/>
  <c r="C1543" i="1"/>
  <c r="J1543" i="1" s="1"/>
  <c r="D1542" i="1"/>
  <c r="G1542" i="1" s="1"/>
  <c r="C1542" i="1"/>
  <c r="J1542" i="1" s="1"/>
  <c r="H1541" i="1"/>
  <c r="G1541" i="1"/>
  <c r="D1541" i="1"/>
  <c r="C1541" i="1"/>
  <c r="H1540" i="1"/>
  <c r="D1540" i="1"/>
  <c r="C1540" i="1"/>
  <c r="G1540" i="1" s="1"/>
  <c r="H1539" i="1"/>
  <c r="G1539" i="1"/>
  <c r="D1539" i="1"/>
  <c r="C1539" i="1"/>
  <c r="G1538" i="1"/>
  <c r="D1538" i="1"/>
  <c r="C1538" i="1"/>
  <c r="H1538" i="1" s="1"/>
  <c r="H1536" i="1"/>
  <c r="G1536" i="1"/>
  <c r="D1536" i="1"/>
  <c r="C1536" i="1"/>
  <c r="D1535" i="1"/>
  <c r="C1535" i="1"/>
  <c r="D1534" i="1"/>
  <c r="C1534" i="1"/>
  <c r="H1533" i="1"/>
  <c r="G1533" i="1"/>
  <c r="D1533" i="1"/>
  <c r="C1533" i="1"/>
  <c r="D1532" i="1"/>
  <c r="C1532" i="1"/>
  <c r="H1531" i="1"/>
  <c r="D1531" i="1"/>
  <c r="C1531" i="1"/>
  <c r="G1531" i="1" s="1"/>
  <c r="H1530" i="1"/>
  <c r="G1530" i="1"/>
  <c r="D1530" i="1"/>
  <c r="C1530" i="1"/>
  <c r="D1529" i="1"/>
  <c r="G1529" i="1" s="1"/>
  <c r="C1529" i="1"/>
  <c r="H1529" i="1" s="1"/>
  <c r="D1528" i="1"/>
  <c r="H1528" i="1" s="1"/>
  <c r="C1528" i="1"/>
  <c r="H1527" i="1"/>
  <c r="G1527" i="1"/>
  <c r="D1527" i="1"/>
  <c r="C1527" i="1"/>
  <c r="D1526" i="1"/>
  <c r="C1526" i="1"/>
  <c r="H1526" i="1" s="1"/>
  <c r="D1525" i="1"/>
  <c r="H1524" i="1"/>
  <c r="G1524" i="1"/>
  <c r="D1524" i="1"/>
  <c r="C1524" i="1"/>
  <c r="D1523" i="1"/>
  <c r="C1523" i="1"/>
  <c r="H1523" i="1" s="1"/>
  <c r="D1522" i="1"/>
  <c r="C1522" i="1"/>
  <c r="H1521" i="1"/>
  <c r="G1521" i="1"/>
  <c r="D1521" i="1"/>
  <c r="C1521" i="1"/>
  <c r="D1520" i="1"/>
  <c r="C1520" i="1"/>
  <c r="H1520" i="1" s="1"/>
  <c r="D1519" i="1"/>
  <c r="H1519" i="1" s="1"/>
  <c r="C1519" i="1"/>
  <c r="H1518" i="1"/>
  <c r="G1518" i="1"/>
  <c r="D1518" i="1"/>
  <c r="C1518" i="1"/>
  <c r="H1517" i="1"/>
  <c r="D1517" i="1"/>
  <c r="C1517" i="1"/>
  <c r="G1517" i="1" s="1"/>
  <c r="D1516" i="1"/>
  <c r="C1516" i="1"/>
  <c r="G1516" i="1" s="1"/>
  <c r="H1515" i="1"/>
  <c r="G1515" i="1"/>
  <c r="D1515" i="1"/>
  <c r="C1515" i="1"/>
  <c r="H1514" i="1"/>
  <c r="G1514" i="1"/>
  <c r="D1514" i="1"/>
  <c r="C1514" i="1"/>
  <c r="D1513" i="1"/>
  <c r="C1513" i="1"/>
  <c r="H1513" i="1" s="1"/>
  <c r="H1512" i="1"/>
  <c r="G1512" i="1"/>
  <c r="D1512" i="1"/>
  <c r="C1512" i="1"/>
  <c r="H1511" i="1"/>
  <c r="G1511" i="1"/>
  <c r="D1511" i="1"/>
  <c r="C1511" i="1"/>
  <c r="D1510" i="1"/>
  <c r="C1510" i="1"/>
  <c r="H1510" i="1" s="1"/>
  <c r="H1509" i="1"/>
  <c r="G1509" i="1"/>
  <c r="D1509" i="1"/>
  <c r="C1509" i="1"/>
  <c r="H1508" i="1"/>
  <c r="G1508" i="1"/>
  <c r="D1508" i="1"/>
  <c r="C1508" i="1"/>
  <c r="D1507" i="1"/>
  <c r="C1507" i="1"/>
  <c r="H1507" i="1" s="1"/>
  <c r="H1506" i="1"/>
  <c r="G1506" i="1"/>
  <c r="D1506" i="1"/>
  <c r="C1506" i="1"/>
  <c r="H1505" i="1"/>
  <c r="G1505" i="1"/>
  <c r="D1505" i="1"/>
  <c r="C1505" i="1"/>
  <c r="D1504" i="1"/>
  <c r="C1504" i="1"/>
  <c r="H1503" i="1"/>
  <c r="G1503" i="1"/>
  <c r="D1503" i="1"/>
  <c r="C1503" i="1"/>
  <c r="H1502" i="1"/>
  <c r="G1502" i="1"/>
  <c r="D1502" i="1"/>
  <c r="C1502" i="1"/>
  <c r="D1501" i="1"/>
  <c r="C1501" i="1"/>
  <c r="H1500" i="1"/>
  <c r="G1500" i="1"/>
  <c r="D1500" i="1"/>
  <c r="C1500" i="1"/>
  <c r="H1499" i="1"/>
  <c r="G1499" i="1"/>
  <c r="D1499" i="1"/>
  <c r="C1499" i="1"/>
  <c r="D1498" i="1"/>
  <c r="C1498" i="1"/>
  <c r="H1497" i="1"/>
  <c r="G1497" i="1"/>
  <c r="D1497" i="1"/>
  <c r="C1497" i="1"/>
  <c r="H1496" i="1"/>
  <c r="G1496" i="1"/>
  <c r="D1496" i="1"/>
  <c r="C1496" i="1"/>
  <c r="D1495" i="1"/>
  <c r="C1495" i="1"/>
  <c r="H1494" i="1"/>
  <c r="G1494" i="1"/>
  <c r="D1494" i="1"/>
  <c r="C1494" i="1"/>
  <c r="H1493" i="1"/>
  <c r="G1493" i="1"/>
  <c r="D1493" i="1"/>
  <c r="C1493" i="1"/>
  <c r="D1492" i="1"/>
  <c r="C1492" i="1"/>
  <c r="G1491" i="1"/>
  <c r="D1491" i="1"/>
  <c r="C1491" i="1"/>
  <c r="H1491" i="1" s="1"/>
  <c r="H1490" i="1"/>
  <c r="G1490" i="1"/>
  <c r="D1490" i="1"/>
  <c r="C1490" i="1"/>
  <c r="D1489" i="1"/>
  <c r="C1489" i="1"/>
  <c r="G1488" i="1"/>
  <c r="D1488" i="1"/>
  <c r="C1488" i="1"/>
  <c r="H1488" i="1" s="1"/>
  <c r="H1487" i="1"/>
  <c r="G1487" i="1"/>
  <c r="D1487" i="1"/>
  <c r="C1487" i="1"/>
  <c r="D1486" i="1"/>
  <c r="C1486" i="1"/>
  <c r="G1485" i="1"/>
  <c r="D1485" i="1"/>
  <c r="C1485" i="1"/>
  <c r="H1485" i="1" s="1"/>
  <c r="H1484" i="1"/>
  <c r="G1484" i="1"/>
  <c r="D1484" i="1"/>
  <c r="C1484" i="1"/>
  <c r="D1483" i="1"/>
  <c r="C1483" i="1"/>
  <c r="G1482" i="1"/>
  <c r="D1482" i="1"/>
  <c r="C1482" i="1"/>
  <c r="H1482" i="1" s="1"/>
  <c r="H1481" i="1"/>
  <c r="G1481" i="1"/>
  <c r="D1481" i="1"/>
  <c r="C1481" i="1"/>
  <c r="D1480" i="1"/>
  <c r="C1480" i="1"/>
  <c r="G1479" i="1"/>
  <c r="D1479" i="1"/>
  <c r="C1479" i="1"/>
  <c r="H1479" i="1" s="1"/>
  <c r="H1478" i="1"/>
  <c r="G1478" i="1"/>
  <c r="D1478" i="1"/>
  <c r="C1478" i="1"/>
  <c r="D1477" i="1"/>
  <c r="C1477" i="1"/>
  <c r="G1476" i="1"/>
  <c r="D1476" i="1"/>
  <c r="C1476" i="1"/>
  <c r="H1476" i="1" s="1"/>
  <c r="H1475" i="1"/>
  <c r="G1475" i="1"/>
  <c r="D1475" i="1"/>
  <c r="C1475" i="1"/>
  <c r="D1474" i="1"/>
  <c r="C1474" i="1"/>
  <c r="G1473" i="1"/>
  <c r="D1473" i="1"/>
  <c r="C1473" i="1"/>
  <c r="H1473" i="1" s="1"/>
  <c r="H1472" i="1"/>
  <c r="G1472" i="1"/>
  <c r="D1472" i="1"/>
  <c r="C1472" i="1"/>
  <c r="D1471" i="1"/>
  <c r="C1471" i="1"/>
  <c r="G1470" i="1"/>
  <c r="D1470" i="1"/>
  <c r="C1470" i="1"/>
  <c r="H1470" i="1" s="1"/>
  <c r="H1469" i="1"/>
  <c r="G1469" i="1"/>
  <c r="D1469" i="1"/>
  <c r="C1469" i="1"/>
  <c r="D1468" i="1"/>
  <c r="C1468" i="1"/>
  <c r="G1467" i="1"/>
  <c r="D1467" i="1"/>
  <c r="C1467" i="1"/>
  <c r="H1467" i="1" s="1"/>
  <c r="H1466" i="1"/>
  <c r="G1466" i="1"/>
  <c r="D1466" i="1"/>
  <c r="C1466" i="1"/>
  <c r="D1465" i="1"/>
  <c r="C1465" i="1"/>
  <c r="G1464" i="1"/>
  <c r="D1464" i="1"/>
  <c r="C1464" i="1"/>
  <c r="H1464" i="1" s="1"/>
  <c r="H1463" i="1"/>
  <c r="G1463" i="1"/>
  <c r="D1463" i="1"/>
  <c r="C1463" i="1"/>
  <c r="D1462" i="1"/>
  <c r="C1462" i="1"/>
  <c r="G1461" i="1"/>
  <c r="D1461" i="1"/>
  <c r="C1461" i="1"/>
  <c r="H1461" i="1" s="1"/>
  <c r="H1460" i="1"/>
  <c r="G1460" i="1"/>
  <c r="D1460" i="1"/>
  <c r="C1460" i="1"/>
  <c r="D1459" i="1"/>
  <c r="C1459" i="1"/>
  <c r="D1458" i="1"/>
  <c r="C1458" i="1"/>
  <c r="H1458" i="1" s="1"/>
  <c r="H1457" i="1"/>
  <c r="G1457" i="1"/>
  <c r="D1457" i="1"/>
  <c r="C1457" i="1"/>
  <c r="D1456" i="1"/>
  <c r="C1456" i="1"/>
  <c r="D1455" i="1"/>
  <c r="C1455" i="1"/>
  <c r="H1455" i="1" s="1"/>
  <c r="H1454" i="1"/>
  <c r="G1454" i="1"/>
  <c r="D1454" i="1"/>
  <c r="C1454" i="1"/>
  <c r="D1453" i="1"/>
  <c r="C1453" i="1"/>
  <c r="G1452" i="1"/>
  <c r="D1452" i="1"/>
  <c r="C1452" i="1"/>
  <c r="H1452" i="1" s="1"/>
  <c r="H1451" i="1"/>
  <c r="G1451" i="1"/>
  <c r="D1451" i="1"/>
  <c r="C1451" i="1"/>
  <c r="D1450" i="1"/>
  <c r="C1450" i="1"/>
  <c r="G1449" i="1"/>
  <c r="D1449" i="1"/>
  <c r="C1449" i="1"/>
  <c r="H1449" i="1" s="1"/>
  <c r="H1448" i="1"/>
  <c r="G1448" i="1"/>
  <c r="D1448" i="1"/>
  <c r="C1448" i="1"/>
  <c r="D1447" i="1"/>
  <c r="C1447" i="1"/>
  <c r="D1446" i="1"/>
  <c r="C1446" i="1"/>
  <c r="H1446" i="1" s="1"/>
  <c r="H1445" i="1"/>
  <c r="G1445" i="1"/>
  <c r="D1445" i="1"/>
  <c r="C1445" i="1"/>
  <c r="D1444" i="1"/>
  <c r="C1444" i="1"/>
  <c r="D1443" i="1"/>
  <c r="C1443" i="1"/>
  <c r="H1443" i="1" s="1"/>
  <c r="H1442" i="1"/>
  <c r="G1442" i="1"/>
  <c r="D1442" i="1"/>
  <c r="C1442" i="1"/>
  <c r="D1441" i="1"/>
  <c r="C1441" i="1"/>
  <c r="G1440" i="1"/>
  <c r="D1440" i="1"/>
  <c r="C1440" i="1"/>
  <c r="H1440" i="1" s="1"/>
  <c r="H1439" i="1"/>
  <c r="G1439" i="1"/>
  <c r="D1439" i="1"/>
  <c r="C1439" i="1"/>
  <c r="D1438" i="1"/>
  <c r="C1438" i="1"/>
  <c r="G1437" i="1"/>
  <c r="D1437" i="1"/>
  <c r="C1437" i="1"/>
  <c r="H1437" i="1" s="1"/>
  <c r="H1436" i="1"/>
  <c r="G1436" i="1"/>
  <c r="D1436" i="1"/>
  <c r="C1436" i="1"/>
  <c r="D1435" i="1"/>
  <c r="C1435" i="1"/>
  <c r="D1434" i="1"/>
  <c r="C1434" i="1"/>
  <c r="H1434" i="1" s="1"/>
  <c r="H1433" i="1"/>
  <c r="G1433" i="1"/>
  <c r="D1433" i="1"/>
  <c r="C1433" i="1"/>
  <c r="D1432" i="1"/>
  <c r="C1432" i="1"/>
  <c r="D1431" i="1"/>
  <c r="H1430" i="1"/>
  <c r="G1430" i="1"/>
  <c r="D1430" i="1"/>
  <c r="C1430" i="1"/>
  <c r="D1429" i="1"/>
  <c r="C1429" i="1"/>
  <c r="G1428" i="1"/>
  <c r="D1428" i="1"/>
  <c r="C1428" i="1"/>
  <c r="H1428" i="1" s="1"/>
  <c r="H1427" i="1"/>
  <c r="G1427" i="1"/>
  <c r="D1427" i="1"/>
  <c r="C1427" i="1"/>
  <c r="D1426" i="1"/>
  <c r="C1426" i="1"/>
  <c r="G1425" i="1"/>
  <c r="D1425" i="1"/>
  <c r="C1425" i="1"/>
  <c r="H1425" i="1" s="1"/>
  <c r="H1424" i="1"/>
  <c r="G1424" i="1"/>
  <c r="D1424" i="1"/>
  <c r="C1424" i="1"/>
  <c r="D1423" i="1"/>
  <c r="C1423" i="1"/>
  <c r="D1422" i="1"/>
  <c r="C1422" i="1"/>
  <c r="H1422" i="1" s="1"/>
  <c r="H1421" i="1"/>
  <c r="G1421" i="1"/>
  <c r="D1421" i="1"/>
  <c r="C1421" i="1"/>
  <c r="D1420" i="1"/>
  <c r="C1420" i="1"/>
  <c r="D1419" i="1"/>
  <c r="C1419" i="1"/>
  <c r="H1419" i="1" s="1"/>
  <c r="H1418" i="1"/>
  <c r="G1418" i="1"/>
  <c r="D1418" i="1"/>
  <c r="C1418" i="1"/>
  <c r="D1417" i="1"/>
  <c r="C1417" i="1"/>
  <c r="G1416" i="1"/>
  <c r="D1416" i="1"/>
  <c r="C1416" i="1"/>
  <c r="H1416" i="1" s="1"/>
  <c r="H1415" i="1"/>
  <c r="G1415" i="1"/>
  <c r="D1415" i="1"/>
  <c r="C1415" i="1"/>
  <c r="D1414" i="1"/>
  <c r="C1414" i="1"/>
  <c r="G1413" i="1"/>
  <c r="D1413" i="1"/>
  <c r="C1413" i="1"/>
  <c r="H1412" i="1"/>
  <c r="G1412" i="1"/>
  <c r="D1412" i="1"/>
  <c r="C1412" i="1"/>
  <c r="D1411" i="1"/>
  <c r="C1411" i="1"/>
  <c r="D1410" i="1"/>
  <c r="C1410" i="1"/>
  <c r="H1410" i="1" s="1"/>
  <c r="H1409" i="1"/>
  <c r="G1409" i="1"/>
  <c r="D1409" i="1"/>
  <c r="C1409" i="1"/>
  <c r="D1408" i="1"/>
  <c r="C1408" i="1"/>
  <c r="D1407" i="1"/>
  <c r="C1407" i="1"/>
  <c r="H1407" i="1" s="1"/>
  <c r="H1406" i="1"/>
  <c r="G1406" i="1"/>
  <c r="D1406" i="1"/>
  <c r="C1406" i="1"/>
  <c r="D1405" i="1"/>
  <c r="C1405" i="1"/>
  <c r="G1404" i="1"/>
  <c r="D1404" i="1"/>
  <c r="C1404" i="1"/>
  <c r="H1404" i="1" s="1"/>
  <c r="H1403" i="1"/>
  <c r="G1403" i="1"/>
  <c r="D1403" i="1"/>
  <c r="C1403" i="1"/>
  <c r="D1402" i="1"/>
  <c r="C1402" i="1"/>
  <c r="G1401" i="1"/>
  <c r="D1401" i="1"/>
  <c r="C1401" i="1"/>
  <c r="H1400" i="1"/>
  <c r="G1400" i="1"/>
  <c r="D1400" i="1"/>
  <c r="C1400" i="1"/>
  <c r="D1399" i="1"/>
  <c r="C1399" i="1"/>
  <c r="D1398" i="1"/>
  <c r="C1398" i="1"/>
  <c r="H1398" i="1" s="1"/>
  <c r="H1397" i="1"/>
  <c r="G1397" i="1"/>
  <c r="D1397" i="1"/>
  <c r="C1397" i="1"/>
  <c r="D1396" i="1"/>
  <c r="C1396" i="1"/>
  <c r="G1395" i="1"/>
  <c r="D1395" i="1"/>
  <c r="C1395" i="1"/>
  <c r="H1395" i="1" s="1"/>
  <c r="H1394" i="1"/>
  <c r="G1394" i="1"/>
  <c r="D1394" i="1"/>
  <c r="C1394" i="1"/>
  <c r="D1393" i="1"/>
  <c r="C1393" i="1"/>
  <c r="D1392" i="1"/>
  <c r="C1392" i="1"/>
  <c r="H1392" i="1" s="1"/>
  <c r="H1391" i="1"/>
  <c r="G1391" i="1"/>
  <c r="D1391" i="1"/>
  <c r="C1391" i="1"/>
  <c r="D1390" i="1"/>
  <c r="C1390" i="1"/>
  <c r="H1389" i="1"/>
  <c r="D1389" i="1"/>
  <c r="C1389" i="1"/>
  <c r="G1389" i="1" s="1"/>
  <c r="H1388" i="1"/>
  <c r="G1388" i="1"/>
  <c r="D1388" i="1"/>
  <c r="C1388" i="1"/>
  <c r="D1387" i="1"/>
  <c r="C1387" i="1"/>
  <c r="D1386" i="1"/>
  <c r="C1386" i="1"/>
  <c r="H1385" i="1"/>
  <c r="G1385" i="1"/>
  <c r="D1385" i="1"/>
  <c r="C1385" i="1"/>
  <c r="D1384" i="1"/>
  <c r="C1384" i="1"/>
  <c r="H1383" i="1"/>
  <c r="G1383" i="1"/>
  <c r="D1383" i="1"/>
  <c r="C1383" i="1"/>
  <c r="H1382" i="1"/>
  <c r="G1382" i="1"/>
  <c r="D1382" i="1"/>
  <c r="C1382" i="1"/>
  <c r="D1381" i="1"/>
  <c r="C1381" i="1"/>
  <c r="D1380" i="1"/>
  <c r="C1380" i="1"/>
  <c r="H1380" i="1" s="1"/>
  <c r="H1379" i="1"/>
  <c r="G1379" i="1"/>
  <c r="D1379" i="1"/>
  <c r="C1379" i="1"/>
  <c r="D1378" i="1"/>
  <c r="C1378" i="1"/>
  <c r="G1377" i="1"/>
  <c r="D1377" i="1"/>
  <c r="C1377" i="1"/>
  <c r="H1377" i="1" s="1"/>
  <c r="H1376" i="1"/>
  <c r="G1376" i="1"/>
  <c r="D1376" i="1"/>
  <c r="C1376" i="1"/>
  <c r="D1375" i="1"/>
  <c r="C1375" i="1"/>
  <c r="D1374" i="1"/>
  <c r="C1374" i="1"/>
  <c r="H1374" i="1" s="1"/>
  <c r="H1373" i="1"/>
  <c r="G1373" i="1"/>
  <c r="D1373" i="1"/>
  <c r="C1373" i="1"/>
  <c r="D1372" i="1"/>
  <c r="C1372" i="1"/>
  <c r="H1371" i="1"/>
  <c r="D1371" i="1"/>
  <c r="C1371" i="1"/>
  <c r="G1371" i="1" s="1"/>
  <c r="H1370" i="1"/>
  <c r="G1370" i="1"/>
  <c r="D1370" i="1"/>
  <c r="C1370" i="1"/>
  <c r="D1369" i="1"/>
  <c r="C1369" i="1"/>
  <c r="D1368" i="1"/>
  <c r="C1368" i="1"/>
  <c r="H1367" i="1"/>
  <c r="G1367" i="1"/>
  <c r="D1367" i="1"/>
  <c r="C1367" i="1"/>
  <c r="D1366" i="1"/>
  <c r="C1366" i="1"/>
  <c r="H1365" i="1"/>
  <c r="G1365" i="1"/>
  <c r="D1365" i="1"/>
  <c r="C1365" i="1"/>
  <c r="H1364" i="1"/>
  <c r="G1364" i="1"/>
  <c r="D1364" i="1"/>
  <c r="C1364" i="1"/>
  <c r="D1363" i="1"/>
  <c r="C1363" i="1"/>
  <c r="D1362" i="1"/>
  <c r="C1362" i="1"/>
  <c r="H1362" i="1" s="1"/>
  <c r="H1361" i="1"/>
  <c r="G1361" i="1"/>
  <c r="D1361" i="1"/>
  <c r="C1361" i="1"/>
  <c r="D1360" i="1"/>
  <c r="C1360" i="1"/>
  <c r="G1359" i="1"/>
  <c r="D1359" i="1"/>
  <c r="C1359" i="1"/>
  <c r="H1359" i="1" s="1"/>
  <c r="H1358" i="1"/>
  <c r="G1358" i="1"/>
  <c r="D1358" i="1"/>
  <c r="C1358" i="1"/>
  <c r="D1357" i="1"/>
  <c r="C1357" i="1"/>
  <c r="D1356" i="1"/>
  <c r="C1356" i="1"/>
  <c r="H1356" i="1" s="1"/>
  <c r="H1355" i="1"/>
  <c r="G1355" i="1"/>
  <c r="D1355" i="1"/>
  <c r="C1355" i="1"/>
  <c r="D1354" i="1"/>
  <c r="C1354" i="1"/>
  <c r="H1353" i="1"/>
  <c r="D1353" i="1"/>
  <c r="C1353" i="1"/>
  <c r="G1353" i="1" s="1"/>
  <c r="H1352" i="1"/>
  <c r="G1352" i="1"/>
  <c r="D1352" i="1"/>
  <c r="C1352" i="1"/>
  <c r="D1351" i="1"/>
  <c r="C1351" i="1"/>
  <c r="D1350" i="1"/>
  <c r="C1350" i="1"/>
  <c r="H1349" i="1"/>
  <c r="G1349" i="1"/>
  <c r="D1349" i="1"/>
  <c r="C1349" i="1"/>
  <c r="D1348" i="1"/>
  <c r="C1348" i="1"/>
  <c r="H1347" i="1"/>
  <c r="G1347" i="1"/>
  <c r="D1347" i="1"/>
  <c r="C1347" i="1"/>
  <c r="H1346" i="1"/>
  <c r="G1346" i="1"/>
  <c r="D1346" i="1"/>
  <c r="C1346" i="1"/>
  <c r="D1345" i="1"/>
  <c r="C1345" i="1"/>
  <c r="D1344" i="1"/>
  <c r="C1344" i="1"/>
  <c r="H1344" i="1" s="1"/>
  <c r="H1343" i="1"/>
  <c r="G1343" i="1"/>
  <c r="D1343" i="1"/>
  <c r="C1343" i="1"/>
  <c r="D1342" i="1"/>
  <c r="C1342" i="1"/>
  <c r="G1341" i="1"/>
  <c r="D1341" i="1"/>
  <c r="C1341" i="1"/>
  <c r="H1341" i="1" s="1"/>
  <c r="H1340" i="1"/>
  <c r="G1340" i="1"/>
  <c r="D1340" i="1"/>
  <c r="C1340" i="1"/>
  <c r="D1339" i="1"/>
  <c r="C1339" i="1"/>
  <c r="D1338" i="1"/>
  <c r="C1338" i="1"/>
  <c r="H1338" i="1" s="1"/>
  <c r="H1337" i="1"/>
  <c r="G1337" i="1"/>
  <c r="D1337" i="1"/>
  <c r="C1337" i="1"/>
  <c r="D1336" i="1"/>
  <c r="C1336" i="1"/>
  <c r="H1335" i="1"/>
  <c r="D1335" i="1"/>
  <c r="C1335" i="1"/>
  <c r="G1335" i="1" s="1"/>
  <c r="H1334" i="1"/>
  <c r="G1334" i="1"/>
  <c r="D1334" i="1"/>
  <c r="C1334" i="1"/>
  <c r="D1333" i="1"/>
  <c r="C1333" i="1"/>
  <c r="D1332" i="1"/>
  <c r="C1332" i="1"/>
  <c r="H1331" i="1"/>
  <c r="G1331" i="1"/>
  <c r="D1331" i="1"/>
  <c r="C1331" i="1"/>
  <c r="D1330" i="1"/>
  <c r="C1330" i="1"/>
  <c r="H1329" i="1"/>
  <c r="G1329" i="1"/>
  <c r="D1329" i="1"/>
  <c r="C1329" i="1"/>
  <c r="H1328" i="1"/>
  <c r="G1328" i="1"/>
  <c r="D1328" i="1"/>
  <c r="C1328" i="1"/>
  <c r="D1327" i="1"/>
  <c r="C1327" i="1"/>
  <c r="G1326" i="1"/>
  <c r="D1326" i="1"/>
  <c r="C1326" i="1"/>
  <c r="H1326" i="1" s="1"/>
  <c r="H1325" i="1"/>
  <c r="G1325" i="1"/>
  <c r="D1325" i="1"/>
  <c r="C1325" i="1"/>
  <c r="D1324" i="1"/>
  <c r="C1324" i="1"/>
  <c r="H1324" i="1" s="1"/>
  <c r="G1323" i="1"/>
  <c r="D1323" i="1"/>
  <c r="C1323" i="1"/>
  <c r="H1323" i="1" s="1"/>
  <c r="H1322" i="1"/>
  <c r="G1322" i="1"/>
  <c r="D1322" i="1"/>
  <c r="C1322" i="1"/>
  <c r="D1321" i="1"/>
  <c r="C1321" i="1"/>
  <c r="H1321" i="1" s="1"/>
  <c r="G1320" i="1"/>
  <c r="D1320" i="1"/>
  <c r="C1320" i="1"/>
  <c r="H1320" i="1" s="1"/>
  <c r="H1319" i="1"/>
  <c r="G1319" i="1"/>
  <c r="D1319" i="1"/>
  <c r="C1319" i="1"/>
  <c r="D1318" i="1"/>
  <c r="C1318" i="1"/>
  <c r="H1318" i="1" s="1"/>
  <c r="G1317" i="1"/>
  <c r="D1317" i="1"/>
  <c r="C1317" i="1"/>
  <c r="H1317" i="1" s="1"/>
  <c r="H1316" i="1"/>
  <c r="G1316" i="1"/>
  <c r="D1316" i="1"/>
  <c r="C1316" i="1"/>
  <c r="D1315" i="1"/>
  <c r="C1315" i="1"/>
  <c r="H1315" i="1" s="1"/>
  <c r="G1314" i="1"/>
  <c r="D1314" i="1"/>
  <c r="C1314" i="1"/>
  <c r="H1314" i="1" s="1"/>
  <c r="H1313" i="1"/>
  <c r="G1313" i="1"/>
  <c r="D1313" i="1"/>
  <c r="C1313" i="1"/>
  <c r="D1312" i="1"/>
  <c r="C1312" i="1"/>
  <c r="H1312" i="1" s="1"/>
  <c r="G1311" i="1"/>
  <c r="D1311" i="1"/>
  <c r="C1311" i="1"/>
  <c r="H1311" i="1" s="1"/>
  <c r="H1310" i="1"/>
  <c r="G1310" i="1"/>
  <c r="D1310" i="1"/>
  <c r="C1310" i="1"/>
  <c r="D1309" i="1"/>
  <c r="C1309" i="1"/>
  <c r="H1309" i="1" s="1"/>
  <c r="G1308" i="1"/>
  <c r="D1308" i="1"/>
  <c r="C1308" i="1"/>
  <c r="H1308" i="1" s="1"/>
  <c r="H1307" i="1"/>
  <c r="G1307" i="1"/>
  <c r="D1307" i="1"/>
  <c r="C1307" i="1"/>
  <c r="D1306" i="1"/>
  <c r="C1306" i="1"/>
  <c r="H1306" i="1" s="1"/>
  <c r="G1305" i="1"/>
  <c r="D1305" i="1"/>
  <c r="C1305" i="1"/>
  <c r="H1305" i="1" s="1"/>
  <c r="H1304" i="1"/>
  <c r="G1304" i="1"/>
  <c r="D1304" i="1"/>
  <c r="C1304" i="1"/>
  <c r="D1303" i="1"/>
  <c r="C1303" i="1"/>
  <c r="H1303" i="1" s="1"/>
  <c r="G1302" i="1"/>
  <c r="D1302" i="1"/>
  <c r="C1302" i="1"/>
  <c r="H1302" i="1" s="1"/>
  <c r="H1301" i="1"/>
  <c r="G1301" i="1"/>
  <c r="D1301" i="1"/>
  <c r="C1301" i="1"/>
  <c r="D1300" i="1"/>
  <c r="C1300" i="1"/>
  <c r="H1300" i="1" s="1"/>
  <c r="G1299" i="1"/>
  <c r="D1299" i="1"/>
  <c r="C1299" i="1"/>
  <c r="H1299" i="1" s="1"/>
  <c r="H1298" i="1"/>
  <c r="G1298" i="1"/>
  <c r="D1298" i="1"/>
  <c r="C1298" i="1"/>
  <c r="D1297" i="1"/>
  <c r="C1297" i="1"/>
  <c r="H1297" i="1" s="1"/>
  <c r="G1296" i="1"/>
  <c r="D1296" i="1"/>
  <c r="C1296" i="1"/>
  <c r="H1296" i="1" s="1"/>
  <c r="H1295" i="1"/>
  <c r="G1295" i="1"/>
  <c r="D1295" i="1"/>
  <c r="C1295" i="1"/>
  <c r="D1294" i="1"/>
  <c r="C1294" i="1"/>
  <c r="H1294" i="1" s="1"/>
  <c r="G1293" i="1"/>
  <c r="D1293" i="1"/>
  <c r="C1293" i="1"/>
  <c r="H1293" i="1" s="1"/>
  <c r="H1292" i="1"/>
  <c r="G1292" i="1"/>
  <c r="D1292" i="1"/>
  <c r="C1292" i="1"/>
  <c r="D1291" i="1"/>
  <c r="C1291" i="1"/>
  <c r="H1291" i="1" s="1"/>
  <c r="G1290" i="1"/>
  <c r="D1290" i="1"/>
  <c r="C1290" i="1"/>
  <c r="H1290" i="1" s="1"/>
  <c r="H1289" i="1"/>
  <c r="G1289" i="1"/>
  <c r="D1289" i="1"/>
  <c r="C1289" i="1"/>
  <c r="D1288" i="1"/>
  <c r="C1288" i="1"/>
  <c r="H1288" i="1" s="1"/>
  <c r="G1287" i="1"/>
  <c r="D1287" i="1"/>
  <c r="C1287" i="1"/>
  <c r="H1287" i="1" s="1"/>
  <c r="H1286" i="1"/>
  <c r="G1286" i="1"/>
  <c r="D1286" i="1"/>
  <c r="C1286" i="1"/>
  <c r="D1285" i="1"/>
  <c r="C1285" i="1"/>
  <c r="H1285" i="1" s="1"/>
  <c r="G1284" i="1"/>
  <c r="D1284" i="1"/>
  <c r="C1284" i="1"/>
  <c r="H1284" i="1" s="1"/>
  <c r="H1283" i="1"/>
  <c r="G1283" i="1"/>
  <c r="D1283" i="1"/>
  <c r="C1283" i="1"/>
  <c r="D1282" i="1"/>
  <c r="C1282" i="1"/>
  <c r="H1282" i="1" s="1"/>
  <c r="G1281" i="1"/>
  <c r="D1281" i="1"/>
  <c r="C1281" i="1"/>
  <c r="H1281" i="1" s="1"/>
  <c r="H1280" i="1"/>
  <c r="G1280" i="1"/>
  <c r="D1280" i="1"/>
  <c r="C1280" i="1"/>
  <c r="D1279" i="1"/>
  <c r="C1279" i="1"/>
  <c r="H1279" i="1" s="1"/>
  <c r="D1278" i="1"/>
  <c r="G1278" i="1" s="1"/>
  <c r="C1278" i="1"/>
  <c r="H1278" i="1" s="1"/>
  <c r="H1277" i="1"/>
  <c r="G1277" i="1"/>
  <c r="D1277" i="1"/>
  <c r="C1277" i="1"/>
  <c r="D1276" i="1"/>
  <c r="C1276" i="1"/>
  <c r="H1276" i="1" s="1"/>
  <c r="G1275" i="1"/>
  <c r="D1275" i="1"/>
  <c r="C1275" i="1"/>
  <c r="H1275" i="1" s="1"/>
  <c r="H1274" i="1"/>
  <c r="G1274" i="1"/>
  <c r="D1274" i="1"/>
  <c r="C1274" i="1"/>
  <c r="D1273" i="1"/>
  <c r="C1273" i="1"/>
  <c r="H1273" i="1" s="1"/>
  <c r="D1272" i="1"/>
  <c r="G1272" i="1" s="1"/>
  <c r="C1272" i="1"/>
  <c r="H1272" i="1" s="1"/>
  <c r="H1271" i="1"/>
  <c r="G1271" i="1"/>
  <c r="D1271" i="1"/>
  <c r="C1271" i="1"/>
  <c r="D1270" i="1"/>
  <c r="C1270" i="1"/>
  <c r="H1270" i="1" s="1"/>
  <c r="G1269" i="1"/>
  <c r="D1269" i="1"/>
  <c r="C1269" i="1"/>
  <c r="H1269" i="1" s="1"/>
  <c r="H1268" i="1"/>
  <c r="G1268" i="1"/>
  <c r="D1268" i="1"/>
  <c r="C1268" i="1"/>
  <c r="D1267" i="1"/>
  <c r="C1267" i="1"/>
  <c r="H1267" i="1" s="1"/>
  <c r="D1266" i="1"/>
  <c r="G1266" i="1" s="1"/>
  <c r="C1266" i="1"/>
  <c r="H1266" i="1" s="1"/>
  <c r="H1265" i="1"/>
  <c r="G1265" i="1"/>
  <c r="D1265" i="1"/>
  <c r="C1265" i="1"/>
  <c r="D1264" i="1"/>
  <c r="C1264" i="1"/>
  <c r="H1264" i="1" s="1"/>
  <c r="G1263" i="1"/>
  <c r="D1263" i="1"/>
  <c r="C1263" i="1"/>
  <c r="H1263" i="1" s="1"/>
  <c r="H1262" i="1"/>
  <c r="G1262" i="1"/>
  <c r="D1262" i="1"/>
  <c r="C1262" i="1"/>
  <c r="D1261" i="1"/>
  <c r="C1261" i="1"/>
  <c r="H1261" i="1" s="1"/>
  <c r="D1260" i="1"/>
  <c r="G1260" i="1" s="1"/>
  <c r="C1260" i="1"/>
  <c r="H1260" i="1" s="1"/>
  <c r="H1259" i="1"/>
  <c r="G1259" i="1"/>
  <c r="D1259" i="1"/>
  <c r="C1259" i="1"/>
  <c r="D1258" i="1"/>
  <c r="C1258" i="1"/>
  <c r="H1258" i="1" s="1"/>
  <c r="G1257" i="1"/>
  <c r="D1257" i="1"/>
  <c r="C1257" i="1"/>
  <c r="H1257" i="1" s="1"/>
  <c r="H1256" i="1"/>
  <c r="G1256" i="1"/>
  <c r="D1256" i="1"/>
  <c r="C1256" i="1"/>
  <c r="D1255" i="1"/>
  <c r="D1254" i="1"/>
  <c r="G1254" i="1" s="1"/>
  <c r="C1254" i="1"/>
  <c r="H1254" i="1" s="1"/>
  <c r="H1253" i="1"/>
  <c r="G1253" i="1"/>
  <c r="D1253" i="1"/>
  <c r="C1253" i="1"/>
  <c r="D1252" i="1"/>
  <c r="C1252" i="1"/>
  <c r="H1252" i="1" s="1"/>
  <c r="D1251" i="1"/>
  <c r="G1251" i="1" s="1"/>
  <c r="C1251" i="1"/>
  <c r="H1250" i="1"/>
  <c r="G1250" i="1"/>
  <c r="D1250" i="1"/>
  <c r="C1250" i="1"/>
  <c r="D1249" i="1"/>
  <c r="C1249" i="1"/>
  <c r="H1249" i="1" s="1"/>
  <c r="G1248" i="1"/>
  <c r="D1248" i="1"/>
  <c r="C1248" i="1"/>
  <c r="H1248" i="1" s="1"/>
  <c r="H1247" i="1"/>
  <c r="G1247" i="1"/>
  <c r="D1247" i="1"/>
  <c r="C1247" i="1"/>
  <c r="D1246" i="1"/>
  <c r="C1246" i="1"/>
  <c r="H1246" i="1" s="1"/>
  <c r="G1245" i="1"/>
  <c r="D1245" i="1"/>
  <c r="C1245" i="1"/>
  <c r="H1244" i="1"/>
  <c r="G1244" i="1"/>
  <c r="D1244" i="1"/>
  <c r="C1244" i="1"/>
  <c r="D1243" i="1"/>
  <c r="C1243" i="1"/>
  <c r="H1243" i="1" s="1"/>
  <c r="D1242" i="1"/>
  <c r="C1242" i="1"/>
  <c r="H1242" i="1" s="1"/>
  <c r="H1241" i="1"/>
  <c r="G1241" i="1"/>
  <c r="D1241" i="1"/>
  <c r="C1241" i="1"/>
  <c r="D1240" i="1"/>
  <c r="C1240" i="1"/>
  <c r="H1240" i="1" s="1"/>
  <c r="D1239" i="1"/>
  <c r="G1239" i="1" s="1"/>
  <c r="C1239" i="1"/>
  <c r="H1238" i="1"/>
  <c r="G1238" i="1"/>
  <c r="D1238" i="1"/>
  <c r="C1238" i="1"/>
  <c r="D1237" i="1"/>
  <c r="C1237" i="1"/>
  <c r="H1237" i="1" s="1"/>
  <c r="G1236" i="1"/>
  <c r="D1236" i="1"/>
  <c r="C1236" i="1"/>
  <c r="H1236" i="1" s="1"/>
  <c r="H1235" i="1"/>
  <c r="G1235" i="1"/>
  <c r="D1235" i="1"/>
  <c r="C1235" i="1"/>
  <c r="D1234" i="1"/>
  <c r="C1234" i="1"/>
  <c r="H1234" i="1" s="1"/>
  <c r="G1233" i="1"/>
  <c r="D1233" i="1"/>
  <c r="C1233" i="1"/>
  <c r="H1232" i="1"/>
  <c r="G1232" i="1"/>
  <c r="D1232" i="1"/>
  <c r="C1232" i="1"/>
  <c r="D1231" i="1"/>
  <c r="C1231" i="1"/>
  <c r="H1231" i="1" s="1"/>
  <c r="D1230" i="1"/>
  <c r="C1230" i="1"/>
  <c r="H1230" i="1" s="1"/>
  <c r="H1229" i="1"/>
  <c r="G1229" i="1"/>
  <c r="D1229" i="1"/>
  <c r="C1229" i="1"/>
  <c r="D1228" i="1"/>
  <c r="C1228" i="1"/>
  <c r="H1228" i="1" s="1"/>
  <c r="D1227" i="1"/>
  <c r="G1227" i="1" s="1"/>
  <c r="C1227" i="1"/>
  <c r="H1226" i="1"/>
  <c r="G1226" i="1"/>
  <c r="D1226" i="1"/>
  <c r="C1226" i="1"/>
  <c r="D1225" i="1"/>
  <c r="C1225" i="1"/>
  <c r="H1225" i="1" s="1"/>
  <c r="G1224" i="1"/>
  <c r="D1224" i="1"/>
  <c r="C1224" i="1"/>
  <c r="H1224" i="1" s="1"/>
  <c r="H1223" i="1"/>
  <c r="G1223" i="1"/>
  <c r="D1223" i="1"/>
  <c r="C1223" i="1"/>
  <c r="D1222" i="1"/>
  <c r="C1222" i="1"/>
  <c r="H1222" i="1" s="1"/>
  <c r="G1221" i="1"/>
  <c r="D1221" i="1"/>
  <c r="C1221" i="1"/>
  <c r="H1220" i="1"/>
  <c r="G1220" i="1"/>
  <c r="D1220" i="1"/>
  <c r="C1220" i="1"/>
  <c r="D1219" i="1"/>
  <c r="C1219" i="1"/>
  <c r="H1219" i="1" s="1"/>
  <c r="D1218" i="1"/>
  <c r="C1218" i="1"/>
  <c r="H1218" i="1" s="1"/>
  <c r="H1217" i="1"/>
  <c r="G1217" i="1"/>
  <c r="D1217" i="1"/>
  <c r="C1217" i="1"/>
  <c r="D1216" i="1"/>
  <c r="C1216" i="1"/>
  <c r="H1216" i="1" s="1"/>
  <c r="D1215" i="1"/>
  <c r="G1215" i="1" s="1"/>
  <c r="C1215" i="1"/>
  <c r="H1214" i="1"/>
  <c r="G1214" i="1"/>
  <c r="D1214" i="1"/>
  <c r="C1214" i="1"/>
  <c r="D1213" i="1"/>
  <c r="C1213" i="1"/>
  <c r="H1213" i="1" s="1"/>
  <c r="G1212" i="1"/>
  <c r="D1212" i="1"/>
  <c r="C1212" i="1"/>
  <c r="H1212" i="1" s="1"/>
  <c r="H1211" i="1"/>
  <c r="G1211" i="1"/>
  <c r="D1211" i="1"/>
  <c r="C1211" i="1"/>
  <c r="D1210" i="1"/>
  <c r="C1210" i="1"/>
  <c r="H1210" i="1" s="1"/>
  <c r="G1209" i="1"/>
  <c r="D1209" i="1"/>
  <c r="C1209" i="1"/>
  <c r="H1208" i="1"/>
  <c r="G1208" i="1"/>
  <c r="D1208" i="1"/>
  <c r="C1208" i="1"/>
  <c r="D1207" i="1"/>
  <c r="C1207" i="1"/>
  <c r="H1207" i="1" s="1"/>
  <c r="D1206" i="1"/>
  <c r="C1206" i="1"/>
  <c r="H1206" i="1" s="1"/>
  <c r="H1205" i="1"/>
  <c r="G1205" i="1"/>
  <c r="D1205" i="1"/>
  <c r="C1205" i="1"/>
  <c r="D1204" i="1"/>
  <c r="C1204" i="1"/>
  <c r="H1204" i="1" s="1"/>
  <c r="G1203" i="1"/>
  <c r="D1203" i="1"/>
  <c r="C1203" i="1"/>
  <c r="H1202" i="1"/>
  <c r="G1202" i="1"/>
  <c r="D1202" i="1"/>
  <c r="C1202" i="1"/>
  <c r="D1201" i="1"/>
  <c r="C1201" i="1"/>
  <c r="H1201" i="1" s="1"/>
  <c r="G1200" i="1"/>
  <c r="D1200" i="1"/>
  <c r="C1200" i="1"/>
  <c r="H1200" i="1" s="1"/>
  <c r="H1199" i="1"/>
  <c r="G1199" i="1"/>
  <c r="D1199" i="1"/>
  <c r="C1199" i="1"/>
  <c r="D1198" i="1"/>
  <c r="C1198" i="1"/>
  <c r="H1198" i="1" s="1"/>
  <c r="G1197" i="1"/>
  <c r="D1197" i="1"/>
  <c r="C1197" i="1"/>
  <c r="H1196" i="1"/>
  <c r="G1196" i="1"/>
  <c r="D1196" i="1"/>
  <c r="C1196" i="1"/>
  <c r="D1195" i="1"/>
  <c r="C1195" i="1"/>
  <c r="H1195" i="1" s="1"/>
  <c r="D1194" i="1"/>
  <c r="C1194" i="1"/>
  <c r="H1194" i="1" s="1"/>
  <c r="H1193" i="1"/>
  <c r="G1193" i="1"/>
  <c r="D1193" i="1"/>
  <c r="C1193" i="1"/>
  <c r="D1192" i="1"/>
  <c r="C1192" i="1"/>
  <c r="H1192" i="1" s="1"/>
  <c r="G1191" i="1"/>
  <c r="D1191" i="1"/>
  <c r="C1191" i="1"/>
  <c r="H1190" i="1"/>
  <c r="G1190" i="1"/>
  <c r="D1190" i="1"/>
  <c r="C1190" i="1"/>
  <c r="D1189" i="1"/>
  <c r="C1189" i="1"/>
  <c r="H1189" i="1" s="1"/>
  <c r="G1188" i="1"/>
  <c r="D1188" i="1"/>
  <c r="C1188" i="1"/>
  <c r="H1188" i="1" s="1"/>
  <c r="H1187" i="1"/>
  <c r="G1187" i="1"/>
  <c r="D1187" i="1"/>
  <c r="C1187" i="1"/>
  <c r="D1186" i="1"/>
  <c r="C1186" i="1"/>
  <c r="H1186" i="1" s="1"/>
  <c r="G1185" i="1"/>
  <c r="D1185" i="1"/>
  <c r="C1185" i="1"/>
  <c r="H1184" i="1"/>
  <c r="G1184" i="1"/>
  <c r="D1184" i="1"/>
  <c r="C1184" i="1"/>
  <c r="D1183" i="1"/>
  <c r="C1183" i="1"/>
  <c r="H1183" i="1" s="1"/>
  <c r="D1182" i="1"/>
  <c r="C1182" i="1"/>
  <c r="H1182" i="1" s="1"/>
  <c r="D1179" i="1"/>
  <c r="G1179" i="1" s="1"/>
  <c r="C1179" i="1"/>
  <c r="H1178" i="1"/>
  <c r="G1178" i="1"/>
  <c r="D1178" i="1"/>
  <c r="C1178" i="1"/>
  <c r="D1177" i="1"/>
  <c r="C1177" i="1"/>
  <c r="H1177" i="1" s="1"/>
  <c r="D1176" i="1"/>
  <c r="G1176" i="1" s="1"/>
  <c r="C1176" i="1"/>
  <c r="H1175" i="1"/>
  <c r="G1175" i="1"/>
  <c r="D1175" i="1"/>
  <c r="C1175" i="1"/>
  <c r="D1174" i="1"/>
  <c r="C1174" i="1"/>
  <c r="D1173" i="1"/>
  <c r="C1173" i="1"/>
  <c r="H1173" i="1" s="1"/>
  <c r="H1172" i="1"/>
  <c r="G1172" i="1"/>
  <c r="D1172" i="1"/>
  <c r="C1172" i="1"/>
  <c r="D1171" i="1"/>
  <c r="C1171" i="1"/>
  <c r="D1170" i="1"/>
  <c r="C1170" i="1"/>
  <c r="H1169" i="1"/>
  <c r="G1169" i="1"/>
  <c r="D1169" i="1"/>
  <c r="C1169" i="1"/>
  <c r="D1168" i="1"/>
  <c r="C1168" i="1"/>
  <c r="D1167" i="1"/>
  <c r="G1167" i="1" s="1"/>
  <c r="C1167" i="1"/>
  <c r="H1166" i="1"/>
  <c r="G1166" i="1"/>
  <c r="D1166" i="1"/>
  <c r="C1166" i="1"/>
  <c r="D1165" i="1"/>
  <c r="C1165" i="1"/>
  <c r="H1165" i="1" s="1"/>
  <c r="D1164" i="1"/>
  <c r="G1164" i="1" s="1"/>
  <c r="C1164" i="1"/>
  <c r="H1163" i="1"/>
  <c r="G1163" i="1"/>
  <c r="D1163" i="1"/>
  <c r="C1163" i="1"/>
  <c r="D1162" i="1"/>
  <c r="C1162" i="1"/>
  <c r="D1161" i="1"/>
  <c r="C1161" i="1"/>
  <c r="H1161" i="1" s="1"/>
  <c r="H1160" i="1"/>
  <c r="G1160" i="1"/>
  <c r="D1160" i="1"/>
  <c r="C1160" i="1"/>
  <c r="D1159" i="1"/>
  <c r="C1159" i="1"/>
  <c r="D1158" i="1"/>
  <c r="G1158" i="1" s="1"/>
  <c r="C1158" i="1"/>
  <c r="H1157" i="1"/>
  <c r="G1157" i="1"/>
  <c r="D1157" i="1"/>
  <c r="C1157" i="1"/>
  <c r="D1156" i="1"/>
  <c r="C1156" i="1"/>
  <c r="D1155" i="1"/>
  <c r="G1155" i="1" s="1"/>
  <c r="C1155" i="1"/>
  <c r="H1154" i="1"/>
  <c r="G1154" i="1"/>
  <c r="D1154" i="1"/>
  <c r="C1154" i="1"/>
  <c r="D1153" i="1"/>
  <c r="C1153" i="1"/>
  <c r="H1153" i="1" s="1"/>
  <c r="D1152" i="1"/>
  <c r="G1152" i="1" s="1"/>
  <c r="C1152" i="1"/>
  <c r="H1151" i="1"/>
  <c r="G1151" i="1"/>
  <c r="D1151" i="1"/>
  <c r="C1151" i="1"/>
  <c r="D1150" i="1"/>
  <c r="C1150" i="1"/>
  <c r="D1149" i="1"/>
  <c r="C1149" i="1"/>
  <c r="H1149" i="1" s="1"/>
  <c r="H1148" i="1"/>
  <c r="G1148" i="1"/>
  <c r="D1148" i="1"/>
  <c r="C1148" i="1"/>
  <c r="D1147" i="1"/>
  <c r="C1147" i="1"/>
  <c r="D1146" i="1"/>
  <c r="G1146" i="1" s="1"/>
  <c r="C1146" i="1"/>
  <c r="H1145" i="1"/>
  <c r="G1145" i="1"/>
  <c r="D1145" i="1"/>
  <c r="C1145" i="1"/>
  <c r="D1144" i="1"/>
  <c r="C1144" i="1"/>
  <c r="D1143" i="1"/>
  <c r="G1143" i="1" s="1"/>
  <c r="C1143" i="1"/>
  <c r="H1142" i="1"/>
  <c r="G1142" i="1"/>
  <c r="D1142" i="1"/>
  <c r="C1142" i="1"/>
  <c r="D1141" i="1"/>
  <c r="C1141" i="1"/>
  <c r="D1140" i="1"/>
  <c r="H1139" i="1"/>
  <c r="G1139" i="1"/>
  <c r="D1139" i="1"/>
  <c r="C1139" i="1"/>
  <c r="D1138" i="1"/>
  <c r="C1138" i="1"/>
  <c r="D1137" i="1"/>
  <c r="C1137" i="1"/>
  <c r="H1137" i="1" s="1"/>
  <c r="H1136" i="1"/>
  <c r="G1136" i="1"/>
  <c r="D1136" i="1"/>
  <c r="C1136" i="1"/>
  <c r="D1135" i="1"/>
  <c r="C1135" i="1"/>
  <c r="D1134" i="1"/>
  <c r="G1134" i="1" s="1"/>
  <c r="C1134" i="1"/>
  <c r="H1133" i="1"/>
  <c r="G1133" i="1"/>
  <c r="D1133" i="1"/>
  <c r="C1133" i="1"/>
  <c r="D1132" i="1"/>
  <c r="C1132" i="1"/>
  <c r="D1131" i="1"/>
  <c r="G1131" i="1" s="1"/>
  <c r="C1131" i="1"/>
  <c r="H1130" i="1"/>
  <c r="G1130" i="1"/>
  <c r="D1130" i="1"/>
  <c r="C1130" i="1"/>
  <c r="D1129" i="1"/>
  <c r="C1129" i="1"/>
  <c r="D1128" i="1"/>
  <c r="G1128" i="1" s="1"/>
  <c r="C1128" i="1"/>
  <c r="H1127" i="1"/>
  <c r="G1127" i="1"/>
  <c r="D1127" i="1"/>
  <c r="C1127" i="1"/>
  <c r="D1126" i="1"/>
  <c r="C1126" i="1"/>
  <c r="D1125" i="1"/>
  <c r="C1125" i="1"/>
  <c r="H1125" i="1" s="1"/>
  <c r="H1124" i="1"/>
  <c r="G1124" i="1"/>
  <c r="D1124" i="1"/>
  <c r="C1124" i="1"/>
  <c r="D1123" i="1"/>
  <c r="C1123" i="1"/>
  <c r="D1122" i="1"/>
  <c r="G1122" i="1" s="1"/>
  <c r="C1122" i="1"/>
  <c r="H1121" i="1"/>
  <c r="G1121" i="1"/>
  <c r="D1121" i="1"/>
  <c r="C1121" i="1"/>
  <c r="D1120" i="1"/>
  <c r="C1120" i="1"/>
  <c r="D1119" i="1"/>
  <c r="G1119" i="1" s="1"/>
  <c r="C1119" i="1"/>
  <c r="H1118" i="1"/>
  <c r="G1118" i="1"/>
  <c r="D1118" i="1"/>
  <c r="C1118" i="1"/>
  <c r="D1117" i="1"/>
  <c r="C1117" i="1"/>
  <c r="H1117" i="1" s="1"/>
  <c r="D1116" i="1"/>
  <c r="C1116" i="1"/>
  <c r="H1116" i="1" s="1"/>
  <c r="H1115" i="1"/>
  <c r="G1115" i="1"/>
  <c r="D1115" i="1"/>
  <c r="C1115" i="1"/>
  <c r="D1114" i="1"/>
  <c r="C1114" i="1"/>
  <c r="H1114" i="1" s="1"/>
  <c r="G1113" i="1"/>
  <c r="D1113" i="1"/>
  <c r="C1113" i="1"/>
  <c r="H1112" i="1"/>
  <c r="G1112" i="1"/>
  <c r="D1112" i="1"/>
  <c r="C1112" i="1"/>
  <c r="D1111" i="1"/>
  <c r="C1111" i="1"/>
  <c r="H1111" i="1" s="1"/>
  <c r="D1110" i="1"/>
  <c r="G1110" i="1" s="1"/>
  <c r="C1110" i="1"/>
  <c r="H1109" i="1"/>
  <c r="G1109" i="1"/>
  <c r="D1109" i="1"/>
  <c r="C1109" i="1"/>
  <c r="H1108" i="1"/>
  <c r="D1108" i="1"/>
  <c r="C1108" i="1"/>
  <c r="G1108" i="1" s="1"/>
  <c r="D1107" i="1"/>
  <c r="C1107" i="1"/>
  <c r="H1107" i="1" s="1"/>
  <c r="H1106" i="1"/>
  <c r="G1106" i="1"/>
  <c r="D1106" i="1"/>
  <c r="C1106" i="1"/>
  <c r="H1105" i="1"/>
  <c r="G1105" i="1"/>
  <c r="D1105" i="1"/>
  <c r="C1105" i="1"/>
  <c r="D1104" i="1"/>
  <c r="C1104" i="1"/>
  <c r="H1104" i="1" s="1"/>
  <c r="H1103" i="1"/>
  <c r="G1103" i="1"/>
  <c r="D1103" i="1"/>
  <c r="C1103" i="1"/>
  <c r="G1102" i="1"/>
  <c r="D1102" i="1"/>
  <c r="C1102" i="1"/>
  <c r="H1102" i="1" s="1"/>
  <c r="D1101" i="1"/>
  <c r="C1101" i="1"/>
  <c r="H1101" i="1" s="1"/>
  <c r="H1100" i="1"/>
  <c r="G1100" i="1"/>
  <c r="D1100" i="1"/>
  <c r="C1100" i="1"/>
  <c r="H1099" i="1"/>
  <c r="D1099" i="1"/>
  <c r="C1099" i="1"/>
  <c r="G1099" i="1" s="1"/>
  <c r="D1098" i="1"/>
  <c r="C1098" i="1"/>
  <c r="H1098" i="1" s="1"/>
  <c r="H1097" i="1"/>
  <c r="G1097" i="1"/>
  <c r="D1097" i="1"/>
  <c r="C1097" i="1"/>
  <c r="H1096" i="1"/>
  <c r="G1096" i="1"/>
  <c r="D1096" i="1"/>
  <c r="C1096" i="1"/>
  <c r="H1095" i="1"/>
  <c r="D1095" i="1"/>
  <c r="C1095" i="1"/>
  <c r="G1095" i="1" s="1"/>
  <c r="H1094" i="1"/>
  <c r="G1094" i="1"/>
  <c r="D1094" i="1"/>
  <c r="C1094" i="1"/>
  <c r="D1093" i="1"/>
  <c r="H1092" i="1"/>
  <c r="D1092" i="1"/>
  <c r="C1092" i="1"/>
  <c r="G1092" i="1" s="1"/>
  <c r="H1091" i="1"/>
  <c r="G1091" i="1"/>
  <c r="D1091" i="1"/>
  <c r="C1091" i="1"/>
  <c r="H1090" i="1"/>
  <c r="G1090" i="1"/>
  <c r="D1090" i="1"/>
  <c r="C1090" i="1"/>
  <c r="H1089" i="1"/>
  <c r="D1089" i="1"/>
  <c r="C1089" i="1"/>
  <c r="G1089" i="1" s="1"/>
  <c r="H1088" i="1"/>
  <c r="G1088" i="1"/>
  <c r="D1088" i="1"/>
  <c r="C1088" i="1"/>
  <c r="H1087" i="1"/>
  <c r="G1087" i="1"/>
  <c r="D1087" i="1"/>
  <c r="C1087" i="1"/>
  <c r="H1086" i="1"/>
  <c r="D1086" i="1"/>
  <c r="C1086" i="1"/>
  <c r="G1086" i="1" s="1"/>
  <c r="H1085" i="1"/>
  <c r="G1085" i="1"/>
  <c r="D1085" i="1"/>
  <c r="C1085" i="1"/>
  <c r="H1084" i="1"/>
  <c r="G1084" i="1"/>
  <c r="D1084" i="1"/>
  <c r="C1084" i="1"/>
  <c r="H1083" i="1"/>
  <c r="D1083" i="1"/>
  <c r="C1083" i="1"/>
  <c r="G1083" i="1" s="1"/>
  <c r="H1082" i="1"/>
  <c r="G1082" i="1"/>
  <c r="D1082" i="1"/>
  <c r="C1082" i="1"/>
  <c r="H1081" i="1"/>
  <c r="G1081" i="1"/>
  <c r="D1081" i="1"/>
  <c r="C1081" i="1"/>
  <c r="H1080" i="1"/>
  <c r="D1080" i="1"/>
  <c r="C1080" i="1"/>
  <c r="G1080" i="1" s="1"/>
  <c r="H1079" i="1"/>
  <c r="G1079" i="1"/>
  <c r="D1079" i="1"/>
  <c r="C1079" i="1"/>
  <c r="H1078" i="1"/>
  <c r="G1078" i="1"/>
  <c r="D1078" i="1"/>
  <c r="C1078" i="1"/>
  <c r="H1077" i="1"/>
  <c r="D1077" i="1"/>
  <c r="C1077" i="1"/>
  <c r="G1077" i="1" s="1"/>
  <c r="H1076" i="1"/>
  <c r="G1076" i="1"/>
  <c r="D1076" i="1"/>
  <c r="C1076" i="1"/>
  <c r="H1075" i="1"/>
  <c r="G1075" i="1"/>
  <c r="D1075" i="1"/>
  <c r="C1075" i="1"/>
  <c r="D1074" i="1"/>
  <c r="H1073" i="1"/>
  <c r="G1073" i="1"/>
  <c r="D1073" i="1"/>
  <c r="C1073" i="1"/>
  <c r="H1072" i="1"/>
  <c r="G1072" i="1"/>
  <c r="D1072" i="1"/>
  <c r="C1072" i="1"/>
  <c r="H1071" i="1"/>
  <c r="D1071" i="1"/>
  <c r="C1071" i="1"/>
  <c r="G1071" i="1" s="1"/>
  <c r="H1070" i="1"/>
  <c r="G1070" i="1"/>
  <c r="D1070" i="1"/>
  <c r="C1070" i="1"/>
  <c r="H1069" i="1"/>
  <c r="G1069" i="1"/>
  <c r="D1069" i="1"/>
  <c r="C1069" i="1"/>
  <c r="H1068" i="1"/>
  <c r="D1068" i="1"/>
  <c r="C1068" i="1"/>
  <c r="G1068" i="1" s="1"/>
  <c r="H1067" i="1"/>
  <c r="G1067" i="1"/>
  <c r="D1067" i="1"/>
  <c r="C1067" i="1"/>
  <c r="H1066" i="1"/>
  <c r="G1066" i="1"/>
  <c r="D1066" i="1"/>
  <c r="C1066" i="1"/>
  <c r="H1065" i="1"/>
  <c r="D1065" i="1"/>
  <c r="C1065" i="1"/>
  <c r="G1065" i="1" s="1"/>
  <c r="H1064" i="1"/>
  <c r="G1064" i="1"/>
  <c r="D1064" i="1"/>
  <c r="C1064" i="1"/>
  <c r="H1063" i="1"/>
  <c r="G1063" i="1"/>
  <c r="D1063" i="1"/>
  <c r="C1063" i="1"/>
  <c r="H1062" i="1"/>
  <c r="D1062" i="1"/>
  <c r="C1062" i="1"/>
  <c r="G1062" i="1" s="1"/>
  <c r="H1061" i="1"/>
  <c r="G1061" i="1"/>
  <c r="D1061" i="1"/>
  <c r="C1061" i="1"/>
  <c r="H1060" i="1"/>
  <c r="G1060" i="1"/>
  <c r="D1060" i="1"/>
  <c r="C1060" i="1"/>
  <c r="H1059" i="1"/>
  <c r="D1059" i="1"/>
  <c r="C1059" i="1"/>
  <c r="G1059" i="1" s="1"/>
  <c r="H1058" i="1"/>
  <c r="G1058" i="1"/>
  <c r="D1058" i="1"/>
  <c r="C1058" i="1"/>
  <c r="H1057" i="1"/>
  <c r="G1057" i="1"/>
  <c r="D1057" i="1"/>
  <c r="C1057" i="1"/>
  <c r="H1056" i="1"/>
  <c r="D1056" i="1"/>
  <c r="C1056" i="1"/>
  <c r="G1056" i="1" s="1"/>
  <c r="H1055" i="1"/>
  <c r="G1055" i="1"/>
  <c r="D1055" i="1"/>
  <c r="C1055" i="1"/>
  <c r="H1054" i="1"/>
  <c r="G1054" i="1"/>
  <c r="D1054" i="1"/>
  <c r="C1054" i="1"/>
  <c r="H1053" i="1"/>
  <c r="D1053" i="1"/>
  <c r="C1053" i="1"/>
  <c r="G1053" i="1" s="1"/>
  <c r="H1052" i="1"/>
  <c r="G1052" i="1"/>
  <c r="D1052" i="1"/>
  <c r="C1052" i="1"/>
  <c r="H1051" i="1"/>
  <c r="G1051" i="1"/>
  <c r="D1051" i="1"/>
  <c r="C1051" i="1"/>
  <c r="H1050" i="1"/>
  <c r="D1050" i="1"/>
  <c r="C1050" i="1"/>
  <c r="G1050" i="1" s="1"/>
  <c r="H1049" i="1"/>
  <c r="G1049" i="1"/>
  <c r="D1049" i="1"/>
  <c r="C1049" i="1"/>
  <c r="H1048" i="1"/>
  <c r="G1048" i="1"/>
  <c r="D1048" i="1"/>
  <c r="C1048" i="1"/>
  <c r="H1047" i="1"/>
  <c r="D1047" i="1"/>
  <c r="C1047" i="1"/>
  <c r="G1047" i="1" s="1"/>
  <c r="H1046" i="1"/>
  <c r="G1046" i="1"/>
  <c r="D1046" i="1"/>
  <c r="C1046" i="1"/>
  <c r="H1045" i="1"/>
  <c r="G1045" i="1"/>
  <c r="D1045" i="1"/>
  <c r="C1045" i="1"/>
  <c r="H1044" i="1"/>
  <c r="D1044" i="1"/>
  <c r="C1044" i="1"/>
  <c r="G1044" i="1" s="1"/>
  <c r="H1043" i="1"/>
  <c r="G1043" i="1"/>
  <c r="D1043" i="1"/>
  <c r="C1043" i="1"/>
  <c r="H1042" i="1"/>
  <c r="G1042" i="1"/>
  <c r="D1042" i="1"/>
  <c r="C1042" i="1"/>
  <c r="H1041" i="1"/>
  <c r="D1041" i="1"/>
  <c r="C1041" i="1"/>
  <c r="G1041" i="1" s="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D1017" i="1"/>
  <c r="H1016" i="1"/>
  <c r="G1016" i="1"/>
  <c r="D1016" i="1"/>
  <c r="C1016" i="1"/>
  <c r="H1015" i="1"/>
  <c r="G1015" i="1"/>
  <c r="D1015" i="1"/>
  <c r="C1015" i="1"/>
  <c r="H1014" i="1"/>
  <c r="G1014" i="1"/>
  <c r="D1014" i="1"/>
  <c r="C1014" i="1"/>
  <c r="H1013" i="1"/>
  <c r="G1013" i="1"/>
  <c r="D1013" i="1"/>
  <c r="C1013" i="1"/>
  <c r="D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D731" i="1"/>
  <c r="G731" i="1" s="1"/>
  <c r="C731" i="1"/>
  <c r="H730" i="1"/>
  <c r="G730" i="1"/>
  <c r="D730" i="1"/>
  <c r="C730" i="1"/>
  <c r="H729" i="1"/>
  <c r="G729" i="1"/>
  <c r="D729" i="1"/>
  <c r="C729" i="1"/>
  <c r="H728" i="1"/>
  <c r="G728" i="1"/>
  <c r="D728" i="1"/>
  <c r="C728" i="1"/>
  <c r="H727" i="1"/>
  <c r="G727" i="1"/>
  <c r="D727" i="1"/>
  <c r="C727" i="1"/>
  <c r="D726" i="1"/>
  <c r="H726" i="1" s="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D697" i="1"/>
  <c r="G697" i="1" s="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H652" i="1"/>
  <c r="G652" i="1"/>
  <c r="D652" i="1"/>
  <c r="C652" i="1"/>
  <c r="H651" i="1"/>
  <c r="G651" i="1"/>
  <c r="D651" i="1"/>
  <c r="C651" i="1"/>
  <c r="H650" i="1"/>
  <c r="G650" i="1"/>
  <c r="D650" i="1"/>
  <c r="C650" i="1"/>
  <c r="C649" i="1"/>
  <c r="D648" i="1"/>
  <c r="H648" i="1" s="1"/>
  <c r="C648" i="1"/>
  <c r="D647" i="1"/>
  <c r="H647" i="1" s="1"/>
  <c r="C647" i="1"/>
  <c r="H646" i="1"/>
  <c r="D646" i="1"/>
  <c r="G646" i="1" s="1"/>
  <c r="C646" i="1"/>
  <c r="H645" i="1"/>
  <c r="G645" i="1"/>
  <c r="D645" i="1"/>
  <c r="C645" i="1"/>
  <c r="C642" i="1"/>
  <c r="H636" i="1"/>
  <c r="D636" i="1"/>
  <c r="G636" i="1" s="1"/>
  <c r="C636"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3" i="1"/>
  <c r="H423" i="1" s="1"/>
  <c r="C423" i="1"/>
  <c r="D422" i="1"/>
  <c r="H422" i="1" s="1"/>
  <c r="C422" i="1"/>
  <c r="D421" i="1"/>
  <c r="G421" i="1" s="1"/>
  <c r="C421" i="1"/>
  <c r="H416" i="1"/>
  <c r="D416" i="1"/>
  <c r="G416" i="1" s="1"/>
  <c r="C416" i="1"/>
  <c r="D415" i="1"/>
  <c r="G415" i="1" s="1"/>
  <c r="C415" i="1"/>
  <c r="H414" i="1"/>
  <c r="D414" i="1"/>
  <c r="G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D389" i="1"/>
  <c r="H389" i="1" s="1"/>
  <c r="C389" i="1"/>
  <c r="H388" i="1"/>
  <c r="D388" i="1"/>
  <c r="G388" i="1" s="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D374" i="1"/>
  <c r="H374" i="1" s="1"/>
  <c r="C374" i="1"/>
  <c r="H373" i="1"/>
  <c r="D373" i="1"/>
  <c r="G373" i="1" s="1"/>
  <c r="C373" i="1"/>
  <c r="H372" i="1"/>
  <c r="G372" i="1"/>
  <c r="D372" i="1"/>
  <c r="C372" i="1"/>
  <c r="H371" i="1"/>
  <c r="G371" i="1"/>
  <c r="D371" i="1"/>
  <c r="C371" i="1"/>
  <c r="H370" i="1"/>
  <c r="G370" i="1"/>
  <c r="D370" i="1"/>
  <c r="C370" i="1"/>
  <c r="D369" i="1"/>
  <c r="G369" i="1" s="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D318" i="1"/>
  <c r="H318" i="1" s="1"/>
  <c r="C318" i="1"/>
  <c r="D317" i="1"/>
  <c r="H317" i="1" s="1"/>
  <c r="C317"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2" i="1"/>
  <c r="H302" i="1" s="1"/>
  <c r="C302" i="1"/>
  <c r="H301" i="1"/>
  <c r="G301" i="1"/>
  <c r="D301" i="1"/>
  <c r="C301" i="1"/>
  <c r="D300" i="1"/>
  <c r="H300" i="1" s="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D272" i="1"/>
  <c r="H272" i="1" s="1"/>
  <c r="C272" i="1"/>
  <c r="H271" i="1"/>
  <c r="G271" i="1"/>
  <c r="D271" i="1"/>
  <c r="C271" i="1"/>
  <c r="C270" i="1"/>
  <c r="H268" i="1"/>
  <c r="G268" i="1"/>
  <c r="D268" i="1"/>
  <c r="C268" i="1"/>
  <c r="H267" i="1"/>
  <c r="G267" i="1"/>
  <c r="D267" i="1"/>
  <c r="C267" i="1"/>
  <c r="D266" i="1"/>
  <c r="G266" i="1" s="1"/>
  <c r="C266"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D213" i="1"/>
  <c r="H213" i="1" s="1"/>
  <c r="C213"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7" i="1"/>
  <c r="G197" i="1"/>
  <c r="D197" i="1"/>
  <c r="C197" i="1"/>
  <c r="D196" i="1"/>
  <c r="H196" i="1" s="1"/>
  <c r="C196" i="1"/>
  <c r="D195" i="1"/>
  <c r="H195" i="1" s="1"/>
  <c r="C195" i="1"/>
  <c r="D194" i="1"/>
  <c r="H194" i="1" s="1"/>
  <c r="C194" i="1"/>
  <c r="G193" i="1"/>
  <c r="D193" i="1"/>
  <c r="H193" i="1" s="1"/>
  <c r="C193" i="1"/>
  <c r="H192" i="1"/>
  <c r="G192" i="1"/>
  <c r="D192" i="1"/>
  <c r="C192" i="1"/>
  <c r="H191" i="1"/>
  <c r="G191" i="1"/>
  <c r="D191" i="1"/>
  <c r="C191" i="1"/>
  <c r="D190" i="1"/>
  <c r="H190" i="1" s="1"/>
  <c r="C190" i="1"/>
  <c r="H189" i="1"/>
  <c r="G189" i="1"/>
  <c r="D189" i="1"/>
  <c r="C189" i="1"/>
  <c r="H188" i="1"/>
  <c r="G188" i="1"/>
  <c r="D188" i="1"/>
  <c r="C188" i="1"/>
  <c r="H187" i="1"/>
  <c r="G187" i="1"/>
  <c r="D187" i="1"/>
  <c r="C187" i="1"/>
  <c r="H186" i="1"/>
  <c r="G186" i="1"/>
  <c r="D186" i="1"/>
  <c r="C186" i="1"/>
  <c r="H185" i="1"/>
  <c r="G185" i="1"/>
  <c r="D185" i="1"/>
  <c r="C185" i="1"/>
  <c r="D184" i="1"/>
  <c r="H184" i="1" s="1"/>
  <c r="C184" i="1"/>
  <c r="D183" i="1"/>
  <c r="H183" i="1" s="1"/>
  <c r="C183" i="1"/>
  <c r="H182" i="1"/>
  <c r="D182" i="1"/>
  <c r="G182" i="1" s="1"/>
  <c r="C182" i="1"/>
  <c r="G181" i="1"/>
  <c r="D181" i="1"/>
  <c r="H181" i="1" s="1"/>
  <c r="C181" i="1"/>
  <c r="H180" i="1"/>
  <c r="G180" i="1"/>
  <c r="D180" i="1"/>
  <c r="C180" i="1"/>
  <c r="H179" i="1"/>
  <c r="D179" i="1"/>
  <c r="G179" i="1" s="1"/>
  <c r="C179" i="1"/>
  <c r="D178" i="1"/>
  <c r="H178" i="1" s="1"/>
  <c r="C178" i="1"/>
  <c r="H177" i="1"/>
  <c r="G177" i="1"/>
  <c r="D177" i="1"/>
  <c r="C177" i="1"/>
  <c r="D176" i="1"/>
  <c r="G176" i="1" s="1"/>
  <c r="C176" i="1"/>
  <c r="D175" i="1"/>
  <c r="H175" i="1" s="1"/>
  <c r="C175" i="1"/>
  <c r="C174" i="1"/>
  <c r="H173" i="1"/>
  <c r="D173" i="1"/>
  <c r="G173" i="1" s="1"/>
  <c r="C173" i="1"/>
  <c r="H172" i="1"/>
  <c r="G172" i="1"/>
  <c r="D172" i="1"/>
  <c r="C172" i="1"/>
  <c r="D171" i="1"/>
  <c r="H171" i="1" s="1"/>
  <c r="C171" i="1"/>
  <c r="D170" i="1"/>
  <c r="H170" i="1" s="1"/>
  <c r="C170" i="1"/>
  <c r="D169" i="1"/>
  <c r="H169" i="1" s="1"/>
  <c r="C169" i="1"/>
  <c r="D168" i="1"/>
  <c r="H168" i="1" s="1"/>
  <c r="C168" i="1"/>
  <c r="D167" i="1"/>
  <c r="H167" i="1" s="1"/>
  <c r="C167" i="1"/>
  <c r="C166" i="1"/>
  <c r="H165" i="1"/>
  <c r="G165" i="1"/>
  <c r="D165" i="1"/>
  <c r="C165" i="1"/>
  <c r="D164" i="1"/>
  <c r="H164" i="1" s="1"/>
  <c r="C164" i="1"/>
  <c r="D163" i="1"/>
  <c r="H163" i="1" s="1"/>
  <c r="C163" i="1"/>
  <c r="D162" i="1"/>
  <c r="H162" i="1" s="1"/>
  <c r="C162" i="1"/>
  <c r="D161" i="1"/>
  <c r="G161" i="1" s="1"/>
  <c r="C161" i="1"/>
  <c r="C160" i="1"/>
  <c r="H159" i="1"/>
  <c r="G159" i="1"/>
  <c r="D159" i="1"/>
  <c r="C159" i="1"/>
  <c r="D158" i="1"/>
  <c r="H158" i="1" s="1"/>
  <c r="C158" i="1"/>
  <c r="H157" i="1"/>
  <c r="G157" i="1"/>
  <c r="D157" i="1"/>
  <c r="C157" i="1"/>
  <c r="D156" i="1"/>
  <c r="H156" i="1" s="1"/>
  <c r="C156" i="1"/>
  <c r="D155" i="1"/>
  <c r="G155" i="1" s="1"/>
  <c r="C155" i="1"/>
  <c r="H154" i="1"/>
  <c r="G154" i="1"/>
  <c r="D154" i="1"/>
  <c r="C154" i="1"/>
  <c r="D153" i="1"/>
  <c r="G153" i="1" s="1"/>
  <c r="C153" i="1"/>
  <c r="H152" i="1"/>
  <c r="G152" i="1"/>
  <c r="D152" i="1"/>
  <c r="C152" i="1"/>
  <c r="H151" i="1"/>
  <c r="D151" i="1"/>
  <c r="G151" i="1" s="1"/>
  <c r="C151" i="1"/>
  <c r="C150" i="1"/>
  <c r="C149" i="1"/>
  <c r="D147" i="1"/>
  <c r="H147" i="1" s="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C136" i="1"/>
  <c r="H135" i="1"/>
  <c r="G135" i="1"/>
  <c r="D135" i="1"/>
  <c r="C135" i="1"/>
  <c r="H134" i="1"/>
  <c r="G134" i="1"/>
  <c r="D134" i="1"/>
  <c r="C134" i="1"/>
  <c r="H133" i="1"/>
  <c r="G133" i="1"/>
  <c r="D133" i="1"/>
  <c r="C133" i="1"/>
  <c r="H132" i="1"/>
  <c r="D132" i="1"/>
  <c r="G132" i="1" s="1"/>
  <c r="C132" i="1"/>
  <c r="D131" i="1"/>
  <c r="H131" i="1" s="1"/>
  <c r="C131" i="1"/>
  <c r="D130" i="1"/>
  <c r="G130" i="1" s="1"/>
  <c r="C130" i="1"/>
  <c r="H129" i="1"/>
  <c r="G129" i="1"/>
  <c r="D129" i="1"/>
  <c r="C129" i="1"/>
  <c r="H128" i="1"/>
  <c r="G128" i="1"/>
  <c r="D128" i="1"/>
  <c r="C128" i="1"/>
  <c r="H127" i="1"/>
  <c r="G127" i="1"/>
  <c r="D127" i="1"/>
  <c r="C127" i="1"/>
  <c r="D126" i="1"/>
  <c r="H126" i="1" s="1"/>
  <c r="C126" i="1"/>
  <c r="D125" i="1"/>
  <c r="H125" i="1" s="1"/>
  <c r="C125" i="1"/>
  <c r="D124" i="1"/>
  <c r="H124" i="1" s="1"/>
  <c r="C124" i="1"/>
  <c r="H123" i="1"/>
  <c r="G123" i="1"/>
  <c r="D123" i="1"/>
  <c r="C123" i="1"/>
  <c r="C122"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G104" i="1"/>
  <c r="D104" i="1"/>
  <c r="C104" i="1"/>
  <c r="H103" i="1"/>
  <c r="G103" i="1"/>
  <c r="D103" i="1"/>
  <c r="C103" i="1"/>
  <c r="G102" i="1"/>
  <c r="D102" i="1"/>
  <c r="H102" i="1" s="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D79" i="1"/>
  <c r="H79" i="1" s="1"/>
  <c r="C79" i="1"/>
  <c r="C78" i="1"/>
  <c r="H77" i="1"/>
  <c r="G77" i="1"/>
  <c r="D77" i="1"/>
  <c r="C77" i="1"/>
  <c r="H76" i="1"/>
  <c r="G76" i="1"/>
  <c r="D76" i="1"/>
  <c r="C76" i="1"/>
  <c r="H75" i="1"/>
  <c r="G75" i="1"/>
  <c r="D75" i="1"/>
  <c r="C75" i="1"/>
  <c r="H74" i="1"/>
  <c r="G74" i="1"/>
  <c r="D74" i="1"/>
  <c r="C74" i="1"/>
  <c r="H73" i="1"/>
  <c r="G73" i="1"/>
  <c r="D73" i="1"/>
  <c r="C73" i="1"/>
  <c r="H72" i="1"/>
  <c r="G72" i="1"/>
  <c r="D72" i="1"/>
  <c r="C72" i="1"/>
  <c r="D71" i="1"/>
  <c r="G71" i="1" s="1"/>
  <c r="C71" i="1"/>
  <c r="C70" i="1"/>
  <c r="H69" i="1"/>
  <c r="G69" i="1"/>
  <c r="D69" i="1"/>
  <c r="C69" i="1"/>
  <c r="H68" i="1"/>
  <c r="G68" i="1"/>
  <c r="D68" i="1"/>
  <c r="C68" i="1"/>
  <c r="H67" i="1"/>
  <c r="G67" i="1"/>
  <c r="D67" i="1"/>
  <c r="C67" i="1"/>
  <c r="H66" i="1"/>
  <c r="G66" i="1"/>
  <c r="D66" i="1"/>
  <c r="C66" i="1"/>
  <c r="D65" i="1"/>
  <c r="H65" i="1" s="1"/>
  <c r="C65"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C45"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H176" i="1" l="1"/>
  <c r="H1606" i="1"/>
  <c r="G1594" i="1"/>
  <c r="C1622" i="1"/>
  <c r="H1622" i="1" s="1"/>
  <c r="G1620" i="1"/>
  <c r="G1682" i="1"/>
  <c r="G1686" i="1"/>
  <c r="H1681" i="1"/>
  <c r="G1681" i="1"/>
  <c r="H1602" i="1"/>
  <c r="G1602" i="1"/>
  <c r="G1604" i="1"/>
  <c r="G1593" i="1"/>
  <c r="D6" i="8"/>
  <c r="C1583" i="1" s="1"/>
  <c r="H1583" i="1" s="1"/>
  <c r="H1586" i="1"/>
  <c r="E57" i="9"/>
  <c r="B57" i="9" s="1"/>
  <c r="G195" i="1"/>
  <c r="G653" i="1"/>
  <c r="E26" i="9"/>
  <c r="B26" i="9" s="1"/>
  <c r="E296" i="9"/>
  <c r="B296" i="9" s="1"/>
  <c r="G635" i="1"/>
  <c r="E294" i="9"/>
  <c r="B294" i="9" s="1"/>
  <c r="E648" i="4"/>
  <c r="D642" i="1" s="1"/>
  <c r="H642" i="1" s="1"/>
  <c r="H697" i="1"/>
  <c r="E34" i="9"/>
  <c r="B34" i="9" s="1"/>
  <c r="E81" i="9"/>
  <c r="B81" i="9" s="1"/>
  <c r="H731" i="1"/>
  <c r="G726" i="1"/>
  <c r="G647" i="1"/>
  <c r="G648" i="1"/>
  <c r="G649" i="1"/>
  <c r="H649" i="1"/>
  <c r="G423" i="1"/>
  <c r="G300" i="1"/>
  <c r="E312" i="9"/>
  <c r="B312" i="9" s="1"/>
  <c r="G302" i="1"/>
  <c r="E320" i="9"/>
  <c r="B320" i="9" s="1"/>
  <c r="H421" i="1"/>
  <c r="E647" i="4"/>
  <c r="D641" i="1" s="1"/>
  <c r="H415" i="1"/>
  <c r="G642" i="1"/>
  <c r="G422" i="1"/>
  <c r="G389" i="1"/>
  <c r="G374" i="1"/>
  <c r="F379" i="4"/>
  <c r="H369" i="1"/>
  <c r="H270" i="1"/>
  <c r="G270" i="1"/>
  <c r="G272" i="1"/>
  <c r="G265" i="1"/>
  <c r="H265" i="1"/>
  <c r="H266" i="1"/>
  <c r="E262" i="4"/>
  <c r="D258" i="1" s="1"/>
  <c r="G212" i="1"/>
  <c r="G213" i="1"/>
  <c r="G196" i="1"/>
  <c r="G190" i="1"/>
  <c r="F243" i="9"/>
  <c r="B243" i="9" s="1"/>
  <c r="G194" i="1"/>
  <c r="E52" i="9"/>
  <c r="B52" i="9" s="1"/>
  <c r="G184" i="1"/>
  <c r="G183" i="1"/>
  <c r="E53" i="9"/>
  <c r="B53" i="9" s="1"/>
  <c r="G178" i="1"/>
  <c r="H174" i="1"/>
  <c r="G174" i="1"/>
  <c r="G175" i="1"/>
  <c r="F178" i="4"/>
  <c r="D166" i="1"/>
  <c r="H166" i="1" s="1"/>
  <c r="G171" i="1"/>
  <c r="G170" i="1"/>
  <c r="G169" i="1"/>
  <c r="G168" i="1"/>
  <c r="E164" i="4"/>
  <c r="D160" i="1" s="1"/>
  <c r="H160" i="1" s="1"/>
  <c r="G167" i="1"/>
  <c r="E311" i="9"/>
  <c r="B311" i="9" s="1"/>
  <c r="E36" i="9"/>
  <c r="B36" i="9" s="1"/>
  <c r="E37" i="9"/>
  <c r="B37" i="9" s="1"/>
  <c r="E327" i="9"/>
  <c r="B327" i="9" s="1"/>
  <c r="H161" i="1"/>
  <c r="G164" i="1"/>
  <c r="G163" i="1"/>
  <c r="E49" i="9"/>
  <c r="B49" i="9" s="1"/>
  <c r="G162" i="1"/>
  <c r="G158" i="1"/>
  <c r="G156" i="1"/>
  <c r="H155" i="1"/>
  <c r="H153" i="1"/>
  <c r="H149" i="1"/>
  <c r="G149" i="1"/>
  <c r="F154" i="4"/>
  <c r="D150" i="1"/>
  <c r="H316" i="1"/>
  <c r="G316" i="1"/>
  <c r="G317" i="1"/>
  <c r="G318" i="1"/>
  <c r="F321" i="4"/>
  <c r="G136" i="1"/>
  <c r="H136" i="1"/>
  <c r="G147" i="1"/>
  <c r="F140" i="4"/>
  <c r="H130" i="1"/>
  <c r="G131" i="1"/>
  <c r="G126" i="1"/>
  <c r="G125" i="1"/>
  <c r="F126" i="4"/>
  <c r="G124" i="1"/>
  <c r="D122" i="1"/>
  <c r="G108" i="1"/>
  <c r="H78" i="1"/>
  <c r="G78" i="1"/>
  <c r="G81" i="1"/>
  <c r="G79" i="1"/>
  <c r="F82" i="4"/>
  <c r="F83" i="4"/>
  <c r="H70" i="1"/>
  <c r="G70" i="1"/>
  <c r="H71" i="1"/>
  <c r="H64" i="1"/>
  <c r="G64" i="1"/>
  <c r="G65" i="1"/>
  <c r="E49" i="4"/>
  <c r="D45" i="1" s="1"/>
  <c r="F68" i="4"/>
  <c r="E31" i="9"/>
  <c r="B31" i="9" s="1"/>
  <c r="E322" i="9"/>
  <c r="B322" i="9" s="1"/>
  <c r="F236" i="9"/>
  <c r="B236" i="9" s="1"/>
  <c r="E307" i="9"/>
  <c r="B307" i="9" s="1"/>
  <c r="E326" i="9"/>
  <c r="B326" i="9" s="1"/>
  <c r="E329" i="9"/>
  <c r="B329" i="9" s="1"/>
  <c r="E324" i="9"/>
  <c r="B324" i="9" s="1"/>
  <c r="J1573" i="1"/>
  <c r="H1573" i="1"/>
  <c r="G1573" i="1"/>
  <c r="I1573" i="1" s="1"/>
  <c r="H1113" i="1"/>
  <c r="H1185" i="1"/>
  <c r="H1197" i="1"/>
  <c r="H1209" i="1"/>
  <c r="H1221" i="1"/>
  <c r="H1233" i="1"/>
  <c r="H1245" i="1"/>
  <c r="H1110" i="1"/>
  <c r="G1116" i="1"/>
  <c r="H1120" i="1"/>
  <c r="G1120" i="1"/>
  <c r="H1128" i="1"/>
  <c r="H1132" i="1"/>
  <c r="G1132" i="1"/>
  <c r="H1144" i="1"/>
  <c r="G1144" i="1"/>
  <c r="H1152" i="1"/>
  <c r="H1156" i="1"/>
  <c r="H1164" i="1"/>
  <c r="H1168" i="1"/>
  <c r="H1176" i="1"/>
  <c r="H1350" i="1"/>
  <c r="G1350" i="1"/>
  <c r="H1597" i="1"/>
  <c r="G1597" i="1"/>
  <c r="G1107" i="1"/>
  <c r="G1117" i="1"/>
  <c r="H1129" i="1"/>
  <c r="G1129" i="1"/>
  <c r="H1141" i="1"/>
  <c r="G1141" i="1"/>
  <c r="G1104" i="1"/>
  <c r="G1114" i="1"/>
  <c r="G1182" i="1"/>
  <c r="G1194" i="1"/>
  <c r="G1206" i="1"/>
  <c r="G1218" i="1"/>
  <c r="G1230" i="1"/>
  <c r="G1242" i="1"/>
  <c r="G1101" i="1"/>
  <c r="G1111" i="1"/>
  <c r="G1125" i="1"/>
  <c r="G1137" i="1"/>
  <c r="G1149" i="1"/>
  <c r="G1161" i="1"/>
  <c r="G1173" i="1"/>
  <c r="H1191" i="1"/>
  <c r="H1203" i="1"/>
  <c r="H1215" i="1"/>
  <c r="H1227" i="1"/>
  <c r="H1239" i="1"/>
  <c r="H1251" i="1"/>
  <c r="H1368" i="1"/>
  <c r="G1368" i="1"/>
  <c r="G1098" i="1"/>
  <c r="H1122" i="1"/>
  <c r="H1126" i="1"/>
  <c r="G1126" i="1"/>
  <c r="H1134" i="1"/>
  <c r="H1138" i="1"/>
  <c r="G1138" i="1"/>
  <c r="H1146" i="1"/>
  <c r="H1150" i="1"/>
  <c r="G1150" i="1"/>
  <c r="H1158" i="1"/>
  <c r="H1162" i="1"/>
  <c r="H1170" i="1"/>
  <c r="H1174" i="1"/>
  <c r="G1170" i="1"/>
  <c r="H1119" i="1"/>
  <c r="H1123" i="1"/>
  <c r="G1123" i="1"/>
  <c r="H1131" i="1"/>
  <c r="H1135" i="1"/>
  <c r="G1135" i="1"/>
  <c r="H1143" i="1"/>
  <c r="H1147" i="1"/>
  <c r="G1147" i="1"/>
  <c r="H1155" i="1"/>
  <c r="H1159" i="1"/>
  <c r="H1167" i="1"/>
  <c r="H1171" i="1"/>
  <c r="H1179" i="1"/>
  <c r="H1332" i="1"/>
  <c r="G1332" i="1"/>
  <c r="H1386" i="1"/>
  <c r="G1386" i="1"/>
  <c r="H1336" i="1"/>
  <c r="G1336" i="1"/>
  <c r="H1354" i="1"/>
  <c r="G1354" i="1"/>
  <c r="H1372" i="1"/>
  <c r="G1372" i="1"/>
  <c r="H1390" i="1"/>
  <c r="G1390" i="1"/>
  <c r="H1401" i="1"/>
  <c r="H1405" i="1"/>
  <c r="G1405" i="1"/>
  <c r="H1413" i="1"/>
  <c r="H1417" i="1"/>
  <c r="G1417" i="1"/>
  <c r="H1429" i="1"/>
  <c r="G1429" i="1"/>
  <c r="H1441" i="1"/>
  <c r="G1441" i="1"/>
  <c r="H1453" i="1"/>
  <c r="G1453" i="1"/>
  <c r="H1465" i="1"/>
  <c r="G1465" i="1"/>
  <c r="H1477" i="1"/>
  <c r="G1477" i="1"/>
  <c r="H1489" i="1"/>
  <c r="G1489" i="1"/>
  <c r="H1504" i="1"/>
  <c r="G1504" i="1"/>
  <c r="J1579" i="1"/>
  <c r="H1579" i="1"/>
  <c r="G1579" i="1"/>
  <c r="H1613" i="1"/>
  <c r="G1613" i="1"/>
  <c r="H1656" i="1"/>
  <c r="G1656" i="1"/>
  <c r="H1333" i="1"/>
  <c r="G1333" i="1"/>
  <c r="H1351" i="1"/>
  <c r="G1351" i="1"/>
  <c r="H1369" i="1"/>
  <c r="G1369" i="1"/>
  <c r="H1387" i="1"/>
  <c r="G1387" i="1"/>
  <c r="H1532" i="1"/>
  <c r="G1532" i="1"/>
  <c r="H1629" i="1"/>
  <c r="G1629" i="1"/>
  <c r="H1402" i="1"/>
  <c r="G1402" i="1"/>
  <c r="H1414" i="1"/>
  <c r="G1414" i="1"/>
  <c r="H1426" i="1"/>
  <c r="G1426" i="1"/>
  <c r="H1438" i="1"/>
  <c r="G1438" i="1"/>
  <c r="H1450" i="1"/>
  <c r="G1450" i="1"/>
  <c r="H1462" i="1"/>
  <c r="G1462" i="1"/>
  <c r="H1474" i="1"/>
  <c r="G1474" i="1"/>
  <c r="H1486" i="1"/>
  <c r="G1486" i="1"/>
  <c r="H1501" i="1"/>
  <c r="G1501" i="1"/>
  <c r="H1592" i="1"/>
  <c r="G1592" i="1"/>
  <c r="H1330" i="1"/>
  <c r="G1330" i="1"/>
  <c r="G1344" i="1"/>
  <c r="H1348" i="1"/>
  <c r="G1348" i="1"/>
  <c r="G1362" i="1"/>
  <c r="H1366" i="1"/>
  <c r="G1366" i="1"/>
  <c r="G1380" i="1"/>
  <c r="H1384" i="1"/>
  <c r="G1384" i="1"/>
  <c r="G1398" i="1"/>
  <c r="H1570" i="1"/>
  <c r="G1570" i="1"/>
  <c r="I1570" i="1" s="1"/>
  <c r="H1327" i="1"/>
  <c r="G1410" i="1"/>
  <c r="G1422" i="1"/>
  <c r="G1434" i="1"/>
  <c r="G1446" i="1"/>
  <c r="G1458" i="1"/>
  <c r="H1498" i="1"/>
  <c r="G1498" i="1"/>
  <c r="H1608" i="1"/>
  <c r="G1608" i="1"/>
  <c r="H1345" i="1"/>
  <c r="G1345" i="1"/>
  <c r="H1363" i="1"/>
  <c r="G1363" i="1"/>
  <c r="H1381" i="1"/>
  <c r="G1381" i="1"/>
  <c r="H1399" i="1"/>
  <c r="G1399" i="1"/>
  <c r="H1411" i="1"/>
  <c r="G1411" i="1"/>
  <c r="H1423" i="1"/>
  <c r="G1423" i="1"/>
  <c r="H1435" i="1"/>
  <c r="G1435" i="1"/>
  <c r="H1447" i="1"/>
  <c r="G1447" i="1"/>
  <c r="H1459" i="1"/>
  <c r="G1459" i="1"/>
  <c r="H1471" i="1"/>
  <c r="G1471" i="1"/>
  <c r="H1483" i="1"/>
  <c r="G1483" i="1"/>
  <c r="J1576" i="1"/>
  <c r="G1576" i="1"/>
  <c r="H1624" i="1"/>
  <c r="G1624" i="1"/>
  <c r="H1672" i="1"/>
  <c r="G1672" i="1"/>
  <c r="G1153" i="1"/>
  <c r="G1156" i="1"/>
  <c r="G1159" i="1"/>
  <c r="G1162" i="1"/>
  <c r="G1165" i="1"/>
  <c r="G1168" i="1"/>
  <c r="G1171" i="1"/>
  <c r="G1174" i="1"/>
  <c r="G1177" i="1"/>
  <c r="G1183" i="1"/>
  <c r="G1186" i="1"/>
  <c r="G1189" i="1"/>
  <c r="G1192" i="1"/>
  <c r="G1195" i="1"/>
  <c r="G1198" i="1"/>
  <c r="G1201" i="1"/>
  <c r="G1204" i="1"/>
  <c r="G1207" i="1"/>
  <c r="G1210" i="1"/>
  <c r="G1213" i="1"/>
  <c r="G1216" i="1"/>
  <c r="G1219" i="1"/>
  <c r="G1222" i="1"/>
  <c r="G1225" i="1"/>
  <c r="G1228" i="1"/>
  <c r="G1231" i="1"/>
  <c r="G1234" i="1"/>
  <c r="G1237" i="1"/>
  <c r="G1240" i="1"/>
  <c r="G1243" i="1"/>
  <c r="G1246" i="1"/>
  <c r="G1249" i="1"/>
  <c r="G1252" i="1"/>
  <c r="G1258" i="1"/>
  <c r="G1261" i="1"/>
  <c r="G1264" i="1"/>
  <c r="G1267" i="1"/>
  <c r="G1270" i="1"/>
  <c r="G1273" i="1"/>
  <c r="G1276" i="1"/>
  <c r="G1279" i="1"/>
  <c r="G1282" i="1"/>
  <c r="G1285" i="1"/>
  <c r="G1288" i="1"/>
  <c r="G1291" i="1"/>
  <c r="G1294" i="1"/>
  <c r="G1297" i="1"/>
  <c r="G1300" i="1"/>
  <c r="G1303" i="1"/>
  <c r="G1306" i="1"/>
  <c r="G1309" i="1"/>
  <c r="G1312" i="1"/>
  <c r="G1315" i="1"/>
  <c r="G1318" i="1"/>
  <c r="G1321" i="1"/>
  <c r="G1324" i="1"/>
  <c r="G1327" i="1"/>
  <c r="H1495" i="1"/>
  <c r="G1495" i="1"/>
  <c r="J1546" i="1"/>
  <c r="H1546" i="1"/>
  <c r="G1546" i="1"/>
  <c r="I1546" i="1" s="1"/>
  <c r="G1338" i="1"/>
  <c r="H1342" i="1"/>
  <c r="G1342" i="1"/>
  <c r="G1356" i="1"/>
  <c r="H1360" i="1"/>
  <c r="G1360" i="1"/>
  <c r="G1374" i="1"/>
  <c r="H1378" i="1"/>
  <c r="G1378" i="1"/>
  <c r="G1392" i="1"/>
  <c r="H1396" i="1"/>
  <c r="G1396" i="1"/>
  <c r="G1407" i="1"/>
  <c r="G1419" i="1"/>
  <c r="G1443" i="1"/>
  <c r="G1455" i="1"/>
  <c r="G1534" i="1"/>
  <c r="H1534" i="1"/>
  <c r="J1547" i="1"/>
  <c r="H1547" i="1"/>
  <c r="G1547" i="1"/>
  <c r="H1551" i="1"/>
  <c r="G1551" i="1"/>
  <c r="H1640" i="1"/>
  <c r="G1640" i="1"/>
  <c r="H1408" i="1"/>
  <c r="G1408" i="1"/>
  <c r="H1420" i="1"/>
  <c r="G1420" i="1"/>
  <c r="H1432" i="1"/>
  <c r="G1432" i="1"/>
  <c r="H1444" i="1"/>
  <c r="G1444" i="1"/>
  <c r="H1456" i="1"/>
  <c r="G1456" i="1"/>
  <c r="H1468" i="1"/>
  <c r="G1468" i="1"/>
  <c r="H1480" i="1"/>
  <c r="G1480" i="1"/>
  <c r="H1492" i="1"/>
  <c r="G1492" i="1"/>
  <c r="H1339" i="1"/>
  <c r="G1339" i="1"/>
  <c r="H1357" i="1"/>
  <c r="G1357" i="1"/>
  <c r="H1375" i="1"/>
  <c r="G1375" i="1"/>
  <c r="H1393" i="1"/>
  <c r="G1393" i="1"/>
  <c r="G1522" i="1"/>
  <c r="H1522" i="1"/>
  <c r="H1535" i="1"/>
  <c r="J1541" i="1"/>
  <c r="J1549" i="1"/>
  <c r="J1568" i="1"/>
  <c r="G1528" i="1"/>
  <c r="H1557" i="1"/>
  <c r="I1557" i="1" s="1"/>
  <c r="H1563" i="1"/>
  <c r="H1587" i="1"/>
  <c r="G1587" i="1"/>
  <c r="H1603" i="1"/>
  <c r="G1603" i="1"/>
  <c r="H1619" i="1"/>
  <c r="G1619" i="1"/>
  <c r="H1635" i="1"/>
  <c r="G1635" i="1"/>
  <c r="H1651" i="1"/>
  <c r="G1651" i="1"/>
  <c r="H1667" i="1"/>
  <c r="G1667" i="1"/>
  <c r="H1683" i="1"/>
  <c r="G1683" i="1"/>
  <c r="F106" i="4"/>
  <c r="G156" i="9"/>
  <c r="E156" i="9" s="1"/>
  <c r="B156" i="9" s="1"/>
  <c r="F607" i="4"/>
  <c r="I1541" i="1"/>
  <c r="J1560" i="1"/>
  <c r="H1560" i="1"/>
  <c r="J1566" i="1"/>
  <c r="H1574" i="1"/>
  <c r="G1519" i="1"/>
  <c r="G1535" i="1"/>
  <c r="H1554" i="1"/>
  <c r="I1554" i="1" s="1"/>
  <c r="G1560" i="1"/>
  <c r="J1564" i="1"/>
  <c r="G1566" i="1"/>
  <c r="G1574" i="1"/>
  <c r="H1599" i="1"/>
  <c r="G1599" i="1"/>
  <c r="H1615" i="1"/>
  <c r="G1615" i="1"/>
  <c r="H1631" i="1"/>
  <c r="G1631" i="1"/>
  <c r="H1647" i="1"/>
  <c r="G1647" i="1"/>
  <c r="H1663" i="1"/>
  <c r="G1663" i="1"/>
  <c r="H1679" i="1"/>
  <c r="G1679" i="1"/>
  <c r="H1566" i="1"/>
  <c r="G1577" i="1"/>
  <c r="J1558" i="1"/>
  <c r="H1558" i="1"/>
  <c r="J1574" i="1"/>
  <c r="G1584" i="1"/>
  <c r="G1589" i="1"/>
  <c r="G1600" i="1"/>
  <c r="G1605" i="1"/>
  <c r="G1616" i="1"/>
  <c r="G1632" i="1"/>
  <c r="G1637" i="1"/>
  <c r="G1648" i="1"/>
  <c r="G1664" i="1"/>
  <c r="G1680" i="1"/>
  <c r="D430" i="4"/>
  <c r="G1507" i="1"/>
  <c r="G1510" i="1"/>
  <c r="G1513" i="1"/>
  <c r="H1516" i="1"/>
  <c r="G1526" i="1"/>
  <c r="H1542" i="1"/>
  <c r="I1542" i="1" s="1"/>
  <c r="G1550" i="1"/>
  <c r="G1561" i="1"/>
  <c r="I1561" i="1" s="1"/>
  <c r="H1564" i="1"/>
  <c r="I1564" i="1" s="1"/>
  <c r="J1575" i="1"/>
  <c r="H1575" i="1"/>
  <c r="H1595" i="1"/>
  <c r="G1595" i="1"/>
  <c r="H1611" i="1"/>
  <c r="G1611" i="1"/>
  <c r="H1627" i="1"/>
  <c r="G1627" i="1"/>
  <c r="H1643" i="1"/>
  <c r="G1643" i="1"/>
  <c r="H1659" i="1"/>
  <c r="G1659" i="1"/>
  <c r="H1675" i="1"/>
  <c r="G1675" i="1"/>
  <c r="F7" i="4"/>
  <c r="D273" i="4"/>
  <c r="E430" i="4"/>
  <c r="E536" i="4"/>
  <c r="G1523" i="1"/>
  <c r="G1545" i="1"/>
  <c r="I1545" i="1" s="1"/>
  <c r="H1550" i="1"/>
  <c r="G1555" i="1"/>
  <c r="G1558" i="1"/>
  <c r="I1558" i="1" s="1"/>
  <c r="E273" i="4"/>
  <c r="D269" i="1" s="1"/>
  <c r="F274" i="4"/>
  <c r="G218" i="9"/>
  <c r="E218" i="9" s="1"/>
  <c r="B218" i="9" s="1"/>
  <c r="G1520" i="1"/>
  <c r="H1545" i="1"/>
  <c r="G1548" i="1"/>
  <c r="J1561" i="1"/>
  <c r="G1572" i="1"/>
  <c r="G1575" i="1"/>
  <c r="G1585" i="1"/>
  <c r="G1596" i="1"/>
  <c r="G1601" i="1"/>
  <c r="G1612" i="1"/>
  <c r="G1617" i="1"/>
  <c r="G1628" i="1"/>
  <c r="G1633" i="1"/>
  <c r="G1644" i="1"/>
  <c r="G1660" i="1"/>
  <c r="G1676" i="1"/>
  <c r="E6" i="4"/>
  <c r="H24" i="9"/>
  <c r="G24" i="9"/>
  <c r="F153" i="4"/>
  <c r="E373" i="4"/>
  <c r="D368" i="1" s="1"/>
  <c r="H1548" i="1"/>
  <c r="J1551" i="1"/>
  <c r="G1553" i="1"/>
  <c r="I1553" i="1" s="1"/>
  <c r="J1562" i="1"/>
  <c r="H1562" i="1"/>
  <c r="I1562" i="1" s="1"/>
  <c r="J1570" i="1"/>
  <c r="H1576" i="1"/>
  <c r="G1581" i="1"/>
  <c r="I1581" i="1" s="1"/>
  <c r="H1591" i="1"/>
  <c r="G1591" i="1"/>
  <c r="H1607" i="1"/>
  <c r="G1607" i="1"/>
  <c r="H1623" i="1"/>
  <c r="G1623" i="1"/>
  <c r="H1639" i="1"/>
  <c r="G1639" i="1"/>
  <c r="H1655" i="1"/>
  <c r="G1655" i="1"/>
  <c r="H1671" i="1"/>
  <c r="G1671" i="1"/>
  <c r="E308" i="4"/>
  <c r="D230" i="4"/>
  <c r="D361" i="4"/>
  <c r="D43" i="4"/>
  <c r="D6" i="4" s="1"/>
  <c r="D308" i="4"/>
  <c r="B102" i="9"/>
  <c r="B138" i="9"/>
  <c r="B267" i="9"/>
  <c r="F222" i="4"/>
  <c r="D262" i="4"/>
  <c r="F355" i="4"/>
  <c r="F427" i="4"/>
  <c r="F432" i="4"/>
  <c r="F480" i="4"/>
  <c r="D536" i="4"/>
  <c r="D251" i="5"/>
  <c r="D125" i="4"/>
  <c r="E177" i="5"/>
  <c r="H336" i="9"/>
  <c r="F5" i="6"/>
  <c r="G215" i="9"/>
  <c r="E215" i="9" s="1"/>
  <c r="B215" i="9" s="1"/>
  <c r="E314" i="9"/>
  <c r="B314" i="9" s="1"/>
  <c r="E141" i="6"/>
  <c r="B231" i="9"/>
  <c r="F70" i="5"/>
  <c r="B54" i="9"/>
  <c r="D202" i="4"/>
  <c r="D373" i="4"/>
  <c r="G338" i="9"/>
  <c r="E338" i="9" s="1"/>
  <c r="B338" i="9" s="1"/>
  <c r="F203" i="5"/>
  <c r="B345" i="9"/>
  <c r="E344" i="9"/>
  <c r="I10" i="3" s="1"/>
  <c r="F298" i="9"/>
  <c r="D597" i="4"/>
  <c r="B162" i="9"/>
  <c r="G209" i="9"/>
  <c r="E209" i="9" s="1"/>
  <c r="B209" i="9" s="1"/>
  <c r="G227" i="9"/>
  <c r="E227" i="9" s="1"/>
  <c r="B227" i="9" s="1"/>
  <c r="F13" i="5"/>
  <c r="D12" i="5"/>
  <c r="E6" i="5"/>
  <c r="B126" i="9"/>
  <c r="B229" i="9"/>
  <c r="D647" i="4"/>
  <c r="F656" i="4"/>
  <c r="D177" i="5"/>
  <c r="E337" i="9"/>
  <c r="B337" i="9" s="1"/>
  <c r="D135" i="5"/>
  <c r="D88" i="5"/>
  <c r="F150" i="5"/>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336" i="9"/>
  <c r="E336" i="9" s="1"/>
  <c r="B336"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E179" i="9" s="1"/>
  <c r="B179" i="9" s="1"/>
  <c r="G310" i="9"/>
  <c r="F71" i="5"/>
  <c r="F252" i="5"/>
  <c r="F6" i="6"/>
  <c r="H179" i="9"/>
  <c r="H310" i="9"/>
  <c r="G315" i="9"/>
  <c r="E315" i="9" s="1"/>
  <c r="B315" i="9" s="1"/>
  <c r="G339" i="9"/>
  <c r="E339" i="9" s="1"/>
  <c r="B339" i="9" s="1"/>
  <c r="F277" i="5"/>
  <c r="D35" i="6"/>
  <c r="G347" i="9" s="1"/>
  <c r="E347" i="9" s="1"/>
  <c r="D129" i="6"/>
  <c r="D141" i="6" s="1"/>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H315" i="9"/>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E309" i="9" s="1"/>
  <c r="B309" i="9" s="1"/>
  <c r="G175" i="9"/>
  <c r="E175" i="9" s="1"/>
  <c r="B175" i="9" s="1"/>
  <c r="G178" i="9"/>
  <c r="E178" i="9" s="1"/>
  <c r="B178" i="9" s="1"/>
  <c r="M228" i="9"/>
  <c r="G1622" i="1" l="1"/>
  <c r="G1583" i="1"/>
  <c r="D44" i="8"/>
  <c r="H19" i="9" s="1"/>
  <c r="E19" i="9" s="1"/>
  <c r="B19" i="9" s="1"/>
  <c r="G342" i="9"/>
  <c r="E342" i="9" s="1"/>
  <c r="B342" i="9" s="1"/>
  <c r="F228" i="9"/>
  <c r="B228" i="9" s="1"/>
  <c r="G166" i="1"/>
  <c r="G160" i="1"/>
  <c r="F164" i="4"/>
  <c r="E24" i="9"/>
  <c r="H150" i="1"/>
  <c r="G150" i="1"/>
  <c r="H122" i="1"/>
  <c r="G122" i="1"/>
  <c r="H45" i="1"/>
  <c r="G45" i="1"/>
  <c r="F49" i="4"/>
  <c r="F141" i="6"/>
  <c r="H30" i="3"/>
  <c r="C1537" i="1"/>
  <c r="F6" i="4"/>
  <c r="D422" i="4"/>
  <c r="H16" i="3"/>
  <c r="C2" i="1"/>
  <c r="B347" i="9"/>
  <c r="E346" i="9"/>
  <c r="F135" i="5"/>
  <c r="C1140" i="1"/>
  <c r="D69" i="5"/>
  <c r="F308" i="4"/>
  <c r="D417" i="4"/>
  <c r="C303" i="1"/>
  <c r="F430" i="4"/>
  <c r="C424" i="1"/>
  <c r="I1551" i="1"/>
  <c r="F597" i="4"/>
  <c r="C591" i="1"/>
  <c r="F251" i="5"/>
  <c r="H24" i="3"/>
  <c r="C1255" i="1"/>
  <c r="F43" i="4"/>
  <c r="C39" i="1"/>
  <c r="F177" i="5"/>
  <c r="D176" i="5"/>
  <c r="H23" i="3"/>
  <c r="C1181" i="1"/>
  <c r="I30" i="3"/>
  <c r="D1537" i="1"/>
  <c r="F536" i="4"/>
  <c r="D535" i="4"/>
  <c r="D639" i="4" s="1"/>
  <c r="C530" i="1"/>
  <c r="D360" i="4"/>
  <c r="F361" i="4"/>
  <c r="C356" i="1"/>
  <c r="F230" i="4"/>
  <c r="C226" i="1"/>
  <c r="D152" i="4"/>
  <c r="F647" i="4"/>
  <c r="C641" i="1"/>
  <c r="D303" i="1"/>
  <c r="B24" i="9"/>
  <c r="I1575" i="1"/>
  <c r="I1550" i="1"/>
  <c r="E422" i="4"/>
  <c r="I16" i="3"/>
  <c r="D2" i="1"/>
  <c r="I1574" i="1"/>
  <c r="D1011" i="1"/>
  <c r="F262" i="4"/>
  <c r="C258" i="1"/>
  <c r="E535" i="4"/>
  <c r="D530" i="1"/>
  <c r="I1566" i="1"/>
  <c r="I1576" i="1"/>
  <c r="F88" i="5"/>
  <c r="C1093" i="1"/>
  <c r="F12" i="5"/>
  <c r="D7" i="5"/>
  <c r="C1017" i="1"/>
  <c r="F373" i="4"/>
  <c r="C368" i="1"/>
  <c r="I1548" i="1"/>
  <c r="E639" i="4"/>
  <c r="D633" i="1" s="1"/>
  <c r="D424" i="1"/>
  <c r="B207" i="9"/>
  <c r="F129" i="6"/>
  <c r="C1525" i="1"/>
  <c r="F202" i="4"/>
  <c r="C198" i="1"/>
  <c r="E176" i="5"/>
  <c r="D1180" i="1" s="1"/>
  <c r="I23" i="3"/>
  <c r="D1181" i="1"/>
  <c r="E360" i="4"/>
  <c r="E417" i="4" s="1"/>
  <c r="D412" i="1" s="1"/>
  <c r="I1560" i="1"/>
  <c r="E152" i="4"/>
  <c r="E180" i="9"/>
  <c r="B180" i="9" s="1"/>
  <c r="F35" i="6"/>
  <c r="H27" i="3"/>
  <c r="C1431" i="1"/>
  <c r="E310" i="9"/>
  <c r="B310" i="9" s="1"/>
  <c r="F125" i="4"/>
  <c r="C121" i="1"/>
  <c r="F273" i="4"/>
  <c r="C269" i="1"/>
  <c r="I1579" i="1"/>
  <c r="C1621" i="1" l="1"/>
  <c r="I38" i="3"/>
  <c r="K1480" i="9"/>
  <c r="G343" i="9"/>
  <c r="E343" i="9" s="1"/>
  <c r="B343" i="9" s="1"/>
  <c r="F639" i="4"/>
  <c r="C633" i="1"/>
  <c r="H591" i="1"/>
  <c r="G591" i="1"/>
  <c r="H1431" i="1"/>
  <c r="G1431" i="1"/>
  <c r="H9" i="3"/>
  <c r="G226" i="1"/>
  <c r="H226" i="1"/>
  <c r="H2" i="1"/>
  <c r="G2" i="1"/>
  <c r="I17" i="3"/>
  <c r="E299" i="4"/>
  <c r="D148" i="1"/>
  <c r="H1181" i="1"/>
  <c r="G1181" i="1"/>
  <c r="E640" i="4"/>
  <c r="D634" i="1" s="1"/>
  <c r="D529" i="1"/>
  <c r="E418" i="4"/>
  <c r="D413" i="1" s="1"/>
  <c r="D355" i="1"/>
  <c r="H258" i="1"/>
  <c r="G258" i="1"/>
  <c r="F176" i="5"/>
  <c r="C1180" i="1"/>
  <c r="D643" i="4"/>
  <c r="F422" i="4"/>
  <c r="C417" i="1"/>
  <c r="G1525" i="1"/>
  <c r="H1525" i="1"/>
  <c r="H303" i="1"/>
  <c r="G303" i="1"/>
  <c r="E643" i="4"/>
  <c r="D417" i="1"/>
  <c r="H356" i="1"/>
  <c r="G356" i="1"/>
  <c r="H39" i="1"/>
  <c r="G39" i="1"/>
  <c r="F417" i="4"/>
  <c r="C412" i="1"/>
  <c r="F152" i="4"/>
  <c r="H17" i="3"/>
  <c r="D299" i="4"/>
  <c r="C148" i="1"/>
  <c r="G121" i="1"/>
  <c r="H121" i="1"/>
  <c r="F7" i="5"/>
  <c r="D6" i="5"/>
  <c r="H21" i="3"/>
  <c r="C1012" i="1"/>
  <c r="H299" i="9"/>
  <c r="G1537" i="1"/>
  <c r="H1537" i="1"/>
  <c r="F535" i="4"/>
  <c r="D640" i="4"/>
  <c r="C529" i="1"/>
  <c r="H269" i="1"/>
  <c r="G269" i="1"/>
  <c r="F69" i="5"/>
  <c r="H22" i="3"/>
  <c r="C1074" i="1"/>
  <c r="H641" i="1"/>
  <c r="G641" i="1"/>
  <c r="G424" i="1"/>
  <c r="H424" i="1"/>
  <c r="H1621" i="1"/>
  <c r="G1621" i="1"/>
  <c r="H11" i="3"/>
  <c r="H368" i="1"/>
  <c r="G368" i="1"/>
  <c r="H1017" i="1"/>
  <c r="G1017" i="1"/>
  <c r="H198" i="1"/>
  <c r="G198" i="1"/>
  <c r="D418" i="4"/>
  <c r="F360" i="4"/>
  <c r="C355" i="1"/>
  <c r="H1255" i="1"/>
  <c r="G1255" i="1"/>
  <c r="G1093" i="1"/>
  <c r="H1093" i="1"/>
  <c r="H530" i="1"/>
  <c r="G530" i="1"/>
  <c r="H1140" i="1"/>
  <c r="G1140" i="1"/>
  <c r="E341" i="9" l="1"/>
  <c r="I11" i="3" s="1"/>
  <c r="F418" i="4"/>
  <c r="C413" i="1"/>
  <c r="F640" i="4"/>
  <c r="C634" i="1"/>
  <c r="H1074" i="1"/>
  <c r="G1074" i="1"/>
  <c r="H417" i="1"/>
  <c r="G417" i="1"/>
  <c r="G306" i="9"/>
  <c r="E306" i="9" s="1"/>
  <c r="B306" i="9" s="1"/>
  <c r="F6" i="5"/>
  <c r="G299" i="9"/>
  <c r="E299" i="9" s="1"/>
  <c r="C1011" i="1"/>
  <c r="F643" i="4"/>
  <c r="C637" i="1"/>
  <c r="K3" i="9"/>
  <c r="I9" i="3"/>
  <c r="G1012" i="1"/>
  <c r="H1012" i="1"/>
  <c r="E301" i="4"/>
  <c r="D297" i="1" s="1"/>
  <c r="E423" i="4"/>
  <c r="D295" i="1"/>
  <c r="E300" i="4"/>
  <c r="D296" i="1" s="1"/>
  <c r="H633" i="1"/>
  <c r="G633" i="1"/>
  <c r="D301" i="4"/>
  <c r="F299" i="4"/>
  <c r="D423" i="4"/>
  <c r="C295" i="1"/>
  <c r="D300" i="4"/>
  <c r="G355" i="1"/>
  <c r="H355" i="1"/>
  <c r="G412" i="1"/>
  <c r="H412" i="1"/>
  <c r="H1180" i="1"/>
  <c r="G1180" i="1"/>
  <c r="G148" i="1"/>
  <c r="H148" i="1"/>
  <c r="N3" i="9"/>
  <c r="H529" i="1"/>
  <c r="G529" i="1"/>
  <c r="D637" i="1"/>
  <c r="H8" i="3" l="1"/>
  <c r="H1011" i="1"/>
  <c r="G1011" i="1"/>
  <c r="F300" i="4"/>
  <c r="C296" i="1"/>
  <c r="G295" i="1"/>
  <c r="H295" i="1"/>
  <c r="B299" i="9"/>
  <c r="G634" i="1"/>
  <c r="H634" i="1"/>
  <c r="G637" i="1"/>
  <c r="H637" i="1"/>
  <c r="H413" i="1"/>
  <c r="G413" i="1"/>
  <c r="E425" i="4"/>
  <c r="D420" i="1" s="1"/>
  <c r="E644" i="4"/>
  <c r="D418" i="1"/>
  <c r="H20" i="9"/>
  <c r="E424" i="4"/>
  <c r="D419" i="1" s="1"/>
  <c r="D644" i="4"/>
  <c r="D425" i="4"/>
  <c r="F423" i="4"/>
  <c r="C418" i="1"/>
  <c r="G20" i="9"/>
  <c r="D424" i="4"/>
  <c r="F301" i="4"/>
  <c r="C297" i="1"/>
  <c r="F425" i="4" l="1"/>
  <c r="C420" i="1"/>
  <c r="D646" i="4"/>
  <c r="F644" i="4"/>
  <c r="C638" i="1"/>
  <c r="D645" i="4"/>
  <c r="H297" i="1"/>
  <c r="G297" i="1"/>
  <c r="H296" i="1"/>
  <c r="G296" i="1"/>
  <c r="E646" i="4"/>
  <c r="D638" i="1"/>
  <c r="E645" i="4"/>
  <c r="G418" i="1"/>
  <c r="H418" i="1"/>
  <c r="F424" i="4"/>
  <c r="C419" i="1"/>
  <c r="E20" i="9"/>
  <c r="B20" i="9" s="1"/>
  <c r="M3" i="9"/>
  <c r="E650" i="4" l="1"/>
  <c r="D640" i="1"/>
  <c r="F645" i="4"/>
  <c r="D649" i="4"/>
  <c r="C639" i="1"/>
  <c r="H638" i="1"/>
  <c r="G638" i="1"/>
  <c r="H334" i="9"/>
  <c r="G334" i="9"/>
  <c r="H419" i="1"/>
  <c r="G419" i="1"/>
  <c r="D650" i="4"/>
  <c r="F646" i="4"/>
  <c r="C640" i="1"/>
  <c r="H420" i="1"/>
  <c r="G420" i="1"/>
  <c r="E649" i="4"/>
  <c r="D639" i="1"/>
  <c r="I18" i="3" l="1"/>
  <c r="D643" i="1"/>
  <c r="E334" i="9"/>
  <c r="H639" i="1"/>
  <c r="G639" i="1"/>
  <c r="F649" i="4"/>
  <c r="H18" i="3"/>
  <c r="C643" i="1"/>
  <c r="G640" i="1"/>
  <c r="H640" i="1"/>
  <c r="F650" i="4"/>
  <c r="H19" i="3"/>
  <c r="C644" i="1"/>
  <c r="I19" i="3"/>
  <c r="D644" i="1"/>
  <c r="G297" i="9"/>
  <c r="E297" i="9" s="1"/>
  <c r="B297" i="9" s="1"/>
  <c r="G643" i="1" l="1"/>
  <c r="H643" i="1"/>
  <c r="H7" i="3"/>
  <c r="B334" i="9"/>
  <c r="E298" i="9"/>
  <c r="I8" i="3" s="1"/>
  <c r="H644" i="1"/>
  <c r="G644" i="1"/>
  <c r="J3" i="9" l="1"/>
  <c r="L293" i="9" l="1"/>
  <c r="F293" i="9" s="1"/>
  <c r="H295" i="9"/>
  <c r="G295" i="9"/>
  <c r="H18" i="9"/>
  <c r="G18" i="9"/>
  <c r="K9" i="9"/>
  <c r="I7" i="9"/>
  <c r="G22" i="9"/>
  <c r="M16" i="9"/>
  <c r="I13" i="9"/>
  <c r="I5" i="9"/>
  <c r="E5" i="9" s="1"/>
  <c r="H21" i="9"/>
  <c r="J17" i="9"/>
  <c r="J5" i="9"/>
  <c r="L16" i="9"/>
  <c r="I12" i="9"/>
  <c r="I8" i="9"/>
  <c r="K13" i="9"/>
  <c r="J9" i="9"/>
  <c r="J7" i="9"/>
  <c r="K12" i="9"/>
  <c r="I6" i="9"/>
  <c r="I9" i="9"/>
  <c r="H15" i="9"/>
  <c r="K5" i="9"/>
  <c r="J11" i="9"/>
  <c r="K8" i="9"/>
  <c r="K11" i="9"/>
  <c r="H22" i="9"/>
  <c r="G17" i="9"/>
  <c r="J10" i="9"/>
  <c r="J13" i="9"/>
  <c r="J6" i="9"/>
  <c r="K6" i="9"/>
  <c r="H16" i="9"/>
  <c r="G21" i="9"/>
  <c r="L15" i="9"/>
  <c r="H17" i="9"/>
  <c r="G16" i="9"/>
  <c r="K10" i="9"/>
  <c r="K7" i="9"/>
  <c r="J8" i="9"/>
  <c r="I11" i="9"/>
  <c r="G15" i="9"/>
  <c r="M15" i="9"/>
  <c r="I17" i="9"/>
  <c r="J12" i="9"/>
  <c r="E9" i="9" l="1"/>
  <c r="B9" i="9" s="1"/>
  <c r="E295" i="9"/>
  <c r="B295" i="9" s="1"/>
  <c r="E6" i="9"/>
  <c r="B6" i="9" s="1"/>
  <c r="E11" i="9"/>
  <c r="B11" i="9" s="1"/>
  <c r="E22" i="9"/>
  <c r="B22" i="9" s="1"/>
  <c r="E10" i="9"/>
  <c r="B10" i="9" s="1"/>
  <c r="E7" i="9"/>
  <c r="B7" i="9" s="1"/>
  <c r="E13" i="9"/>
  <c r="B13" i="9" s="1"/>
  <c r="E18" i="9"/>
  <c r="B18" i="9" s="1"/>
  <c r="B5" i="9"/>
  <c r="E21" i="9"/>
  <c r="B21" i="9" s="1"/>
  <c r="E8" i="9"/>
  <c r="B8" i="9" s="1"/>
  <c r="E17" i="9"/>
  <c r="B17" i="9" s="1"/>
  <c r="E12" i="9"/>
  <c r="B12" i="9" s="1"/>
  <c r="F16" i="9"/>
  <c r="E23" i="9"/>
  <c r="I7" i="3" s="1"/>
  <c r="E16" i="9"/>
  <c r="E15" i="9"/>
  <c r="F15" i="9"/>
  <c r="B293" i="9"/>
  <c r="F23" i="9"/>
  <c r="B16" i="9" l="1"/>
  <c r="F14" i="9"/>
  <c r="F3" i="9" s="1"/>
  <c r="B15" i="9"/>
  <c r="E14" i="9"/>
  <c r="I12" i="3" s="1"/>
  <c r="E4"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<sst xmlns="http://schemas.openxmlformats.org/spreadsheetml/2006/main" count="4719" uniqueCount="3650">
  <si>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</si>
  <si>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</si>
  <si>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</si>
  <si>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</si>
  <si>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</si>
  <si>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</si>
  <si>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</si>
  <si>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</si>
  <si>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</si>
  <si>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</si>
  <si>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</si>
  <si>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</si>
  <si>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</si>
  <si>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</si>
  <si>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</si>
  <si>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</si>
  <si>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</si>
  <si>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</si>
  <si>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</si>
  <si>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</si>
  <si>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</si>
  <si>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</si>
  <si>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</si>
  <si>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</si>
  <si>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</si>
  <si>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</si>
  <si>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</si>
  <si>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</si>
  <si>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</si>
  <si>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</si>
  <si>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</si>
  <si>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OBRTNIČKA I TEHNIČKA ŠKOLA DUBROVNIK</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</si>
  <si>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</si>
  <si>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</si>
  <si>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</si>
  <si>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</si>
  <si>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</si>
  <si>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</si>
  <si>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</si>
  <si>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</si>
  <si>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</si>
  <si>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</si>
  <si>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</si>
  <si>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</si>
  <si>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</si>
  <si>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</si>
  <si>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</si>
  <si>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</si>
  <si>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</si>
  <si>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</si>
  <si>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</si>
  <si>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</si>
  <si>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</si>
  <si>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</si>
  <si>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</si>
  <si>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</si>
  <si>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18694 - OBRTNIČKA I TEHNIČKA ŠKOLA DUBROVNIK</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</si>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</sst>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771305.94000000006</v>
      </c>
      <c r="D2" s="6">
        <f>'PR-RAS'!E6</f>
        <v>872103.70999999985</v>
      </c>
      <c r="E2" s="6">
        <v>0</v>
      </c>
      <c r="F2" s="6">
        <v>0</v>
      </c>
      <c r="G2" s="7">
        <f t="shared" ref="G2:G274" si="0">(B2/1000)*(C2*1+D2*2)</f>
        <v>2515.5133599999999</v>
      </c>
      <c r="H2" s="7">
        <f t="shared" ref="H2:H274" si="1">ABS(C2-ROUND(C2,0))+ABS(D2-ROUND(D2,0))</f>
        <v>0.35000000009313226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634360.03</v>
      </c>
      <c r="D45" s="1">
        <f>'PR-RAS'!E49</f>
        <v>729687.96</v>
      </c>
      <c r="E45" s="1">
        <v>0</v>
      </c>
      <c r="F45" s="1">
        <v>0</v>
      </c>
      <c r="G45" s="2">
        <f t="shared" si="0"/>
        <v>92124.381799999988</v>
      </c>
      <c r="H45" s="2">
        <f t="shared" si="1"/>
        <v>7.000000006519258E-2</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581575.23</v>
      </c>
      <c r="D64" s="1">
        <f>'PR-RAS'!E68</f>
        <v>662046.21</v>
      </c>
      <c r="E64" s="1">
        <v>0</v>
      </c>
      <c r="F64" s="1">
        <v>0</v>
      </c>
      <c r="G64" s="2">
        <f t="shared" si="0"/>
        <v>120057.06194999999</v>
      </c>
      <c r="H64" s="2">
        <f t="shared" si="1"/>
        <v>0.43999999994412065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581575.23</v>
      </c>
      <c r="D65" s="1">
        <f>'PR-RAS'!E69</f>
        <v>662046.21</v>
      </c>
      <c r="E65" s="1">
        <v>0</v>
      </c>
      <c r="F65" s="1">
        <v>0</v>
      </c>
      <c r="G65" s="2">
        <f t="shared" si="0"/>
        <v>121962.72959999999</v>
      </c>
      <c r="H65" s="2">
        <f t="shared" si="1"/>
        <v>0.43999999994412065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52784.800000000003</v>
      </c>
      <c r="D70" s="1">
        <f>'PR-RAS'!E74</f>
        <v>67641.75</v>
      </c>
      <c r="E70" s="1">
        <v>0</v>
      </c>
      <c r="F70" s="1">
        <v>0</v>
      </c>
      <c r="G70" s="2">
        <f t="shared" si="0"/>
        <v>12976.7127</v>
      </c>
      <c r="H70" s="2">
        <f t="shared" si="1"/>
        <v>0.44999999999708962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52784.800000000003</v>
      </c>
      <c r="D71" s="1">
        <f>'PR-RAS'!E75</f>
        <v>67641.75</v>
      </c>
      <c r="E71" s="1">
        <v>0</v>
      </c>
      <c r="F71" s="1">
        <v>0</v>
      </c>
      <c r="G71" s="2">
        <f t="shared" si="0"/>
        <v>13164.781000000001</v>
      </c>
      <c r="H71" s="2">
        <f t="shared" si="1"/>
        <v>0.44999999999708962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0.28999999999999998</v>
      </c>
      <c r="D78" s="1">
        <f>'PR-RAS'!E82</f>
        <v>0.49</v>
      </c>
      <c r="E78" s="1">
        <v>0</v>
      </c>
      <c r="F78" s="1">
        <v>0</v>
      </c>
      <c r="G78" s="2">
        <f t="shared" si="0"/>
        <v>9.7790000000000002E-2</v>
      </c>
      <c r="H78" s="2">
        <f t="shared" si="1"/>
        <v>0.78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0.28999999999999998</v>
      </c>
      <c r="D79" s="1">
        <f>'PR-RAS'!E83</f>
        <v>0.49</v>
      </c>
      <c r="E79" s="1">
        <v>0</v>
      </c>
      <c r="F79" s="1">
        <v>0</v>
      </c>
      <c r="G79" s="2">
        <f t="shared" si="0"/>
        <v>9.9059999999999995E-2</v>
      </c>
      <c r="H79" s="2">
        <f t="shared" si="1"/>
        <v>0.78</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0.28999999999999998</v>
      </c>
      <c r="D81" s="1">
        <f>'PR-RAS'!E85</f>
        <v>0.49</v>
      </c>
      <c r="E81" s="1">
        <v>0</v>
      </c>
      <c r="F81" s="1">
        <v>0</v>
      </c>
      <c r="G81" s="2">
        <f t="shared" si="0"/>
        <v>0.10160000000000001</v>
      </c>
      <c r="H81" s="2">
        <f t="shared" si="1"/>
        <v>0.78</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18262</v>
      </c>
      <c r="D102" s="1">
        <f>'PR-RAS'!E106</f>
        <v>16100.69</v>
      </c>
      <c r="E102" s="1">
        <v>0</v>
      </c>
      <c r="F102" s="1">
        <v>0</v>
      </c>
      <c r="G102" s="2">
        <f t="shared" si="0"/>
        <v>5096.8013800000008</v>
      </c>
      <c r="H102" s="2">
        <f t="shared" si="1"/>
        <v>0.30999999999949068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18262</v>
      </c>
      <c r="D108" s="1">
        <f>'PR-RAS'!E112</f>
        <v>16100.69</v>
      </c>
      <c r="E108" s="1">
        <v>0</v>
      </c>
      <c r="F108" s="1">
        <v>0</v>
      </c>
      <c r="G108" s="2">
        <f t="shared" si="0"/>
        <v>5399.5816600000007</v>
      </c>
      <c r="H108" s="2">
        <f t="shared" si="1"/>
        <v>0.30999999999949068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18262</v>
      </c>
      <c r="D113" s="1">
        <f>'PR-RAS'!E117</f>
        <v>16100.69</v>
      </c>
      <c r="E113" s="1">
        <v>0</v>
      </c>
      <c r="F113" s="1">
        <v>0</v>
      </c>
      <c r="G113" s="2">
        <f t="shared" si="0"/>
        <v>5651.8985600000005</v>
      </c>
      <c r="H113" s="2">
        <f t="shared" si="1"/>
        <v>0.30999999999949068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18265.32</v>
      </c>
      <c r="D121" s="1">
        <f>'PR-RAS'!E125</f>
        <v>28662.799999999999</v>
      </c>
      <c r="E121" s="1">
        <v>0</v>
      </c>
      <c r="F121" s="1">
        <v>0</v>
      </c>
      <c r="G121" s="2">
        <f t="shared" si="0"/>
        <v>9070.9103999999988</v>
      </c>
      <c r="H121" s="2">
        <f t="shared" si="1"/>
        <v>0.52000000000043656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17965.32</v>
      </c>
      <c r="D122" s="1">
        <f>'PR-RAS'!E126</f>
        <v>23421.8</v>
      </c>
      <c r="E122" s="1">
        <v>0</v>
      </c>
      <c r="F122" s="1">
        <v>0</v>
      </c>
      <c r="G122" s="2">
        <f t="shared" si="0"/>
        <v>7841.87932</v>
      </c>
      <c r="H122" s="2">
        <f t="shared" si="1"/>
        <v>0.52000000000043656</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17965.32</v>
      </c>
      <c r="D124" s="1">
        <f>'PR-RAS'!E128</f>
        <v>23421.8</v>
      </c>
      <c r="E124" s="1">
        <v>0</v>
      </c>
      <c r="F124" s="1">
        <v>0</v>
      </c>
      <c r="G124" s="2">
        <f t="shared" si="0"/>
        <v>7971.4971599999999</v>
      </c>
      <c r="H124" s="2">
        <f t="shared" si="1"/>
        <v>0.52000000000043656</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300</v>
      </c>
      <c r="D125" s="1">
        <f>'PR-RAS'!E129</f>
        <v>5241</v>
      </c>
      <c r="E125" s="1">
        <v>0</v>
      </c>
      <c r="F125" s="1">
        <v>0</v>
      </c>
      <c r="G125" s="2">
        <f t="shared" si="0"/>
        <v>1336.9680000000001</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300</v>
      </c>
      <c r="D126" s="1">
        <f>'PR-RAS'!E130</f>
        <v>5241</v>
      </c>
      <c r="E126" s="1">
        <v>0</v>
      </c>
      <c r="F126" s="1">
        <v>0</v>
      </c>
      <c r="G126" s="2">
        <f t="shared" si="0"/>
        <v>1347.75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100398.3</v>
      </c>
      <c r="D130" s="1">
        <f>'PR-RAS'!E134</f>
        <v>94943.83</v>
      </c>
      <c r="E130" s="1">
        <v>0</v>
      </c>
      <c r="F130" s="1">
        <v>0</v>
      </c>
      <c r="G130" s="2">
        <f t="shared" si="0"/>
        <v>37446.888840000007</v>
      </c>
      <c r="H130" s="2">
        <f t="shared" si="1"/>
        <v>0.47000000000116415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100398.3</v>
      </c>
      <c r="D131" s="1">
        <f>'PR-RAS'!E135</f>
        <v>94943.83</v>
      </c>
      <c r="E131" s="1">
        <v>0</v>
      </c>
      <c r="F131" s="1">
        <v>0</v>
      </c>
      <c r="G131" s="2">
        <f t="shared" si="0"/>
        <v>37737.174800000001</v>
      </c>
      <c r="H131" s="2">
        <f t="shared" si="1"/>
        <v>0.47000000000116415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82650.83</v>
      </c>
      <c r="D132" s="1">
        <f>'PR-RAS'!E136</f>
        <v>94943.83</v>
      </c>
      <c r="E132" s="1">
        <v>0</v>
      </c>
      <c r="F132" s="1">
        <v>0</v>
      </c>
      <c r="G132" s="2">
        <f t="shared" si="0"/>
        <v>35702.54219</v>
      </c>
      <c r="H132" s="2">
        <f t="shared" si="1"/>
        <v>0.33999999999650754</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17747.47</v>
      </c>
      <c r="D133" s="1">
        <f>'PR-RAS'!E137</f>
        <v>0</v>
      </c>
      <c r="E133" s="1">
        <v>0</v>
      </c>
      <c r="F133" s="1">
        <v>0</v>
      </c>
      <c r="G133" s="2">
        <f t="shared" si="0"/>
        <v>2342.6660400000001</v>
      </c>
      <c r="H133" s="2">
        <f t="shared" si="1"/>
        <v>0.47000000000116415</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20</v>
      </c>
      <c r="D136" s="1">
        <f>'PR-RAS'!E140</f>
        <v>2707.94</v>
      </c>
      <c r="E136" s="1">
        <v>0</v>
      </c>
      <c r="F136" s="1">
        <v>0</v>
      </c>
      <c r="G136" s="2">
        <f t="shared" si="0"/>
        <v>733.8438000000001</v>
      </c>
      <c r="H136" s="2">
        <f t="shared" si="1"/>
        <v>5.999999999994543E-2</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20</v>
      </c>
      <c r="D147" s="1">
        <f>'PR-RAS'!E151</f>
        <v>2707.94</v>
      </c>
      <c r="E147" s="1">
        <v>0</v>
      </c>
      <c r="F147" s="1">
        <v>0</v>
      </c>
      <c r="G147" s="2">
        <f t="shared" si="0"/>
        <v>793.63847999999996</v>
      </c>
      <c r="H147" s="2">
        <f t="shared" si="1"/>
        <v>5.999999999994543E-2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746567.03999999992</v>
      </c>
      <c r="D148" s="1">
        <f>'PR-RAS'!E152</f>
        <v>951166.11000000022</v>
      </c>
      <c r="E148" s="1">
        <v>0</v>
      </c>
      <c r="F148" s="1">
        <v>0</v>
      </c>
      <c r="G148" s="2">
        <f t="shared" si="0"/>
        <v>389388.19122000004</v>
      </c>
      <c r="H148" s="2">
        <f t="shared" si="1"/>
        <v>0.15000000013969839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609757.85</v>
      </c>
      <c r="D149" s="1">
        <f>'PR-RAS'!E153</f>
        <v>797595.10000000009</v>
      </c>
      <c r="E149" s="1">
        <v>0</v>
      </c>
      <c r="F149" s="1">
        <v>0</v>
      </c>
      <c r="G149" s="2">
        <f t="shared" si="0"/>
        <v>326332.31140000001</v>
      </c>
      <c r="H149" s="2">
        <f t="shared" si="1"/>
        <v>0.25000000011641532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500784.60000000003</v>
      </c>
      <c r="D150" s="1">
        <f>'PR-RAS'!E154</f>
        <v>662393.58000000007</v>
      </c>
      <c r="E150" s="1">
        <v>0</v>
      </c>
      <c r="F150" s="1">
        <v>0</v>
      </c>
      <c r="G150" s="2">
        <f t="shared" si="0"/>
        <v>272010.19224</v>
      </c>
      <c r="H150" s="2">
        <f t="shared" si="1"/>
        <v>0.8199999998905696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481201.58</v>
      </c>
      <c r="D151" s="1">
        <f>'PR-RAS'!E155</f>
        <v>630383.30000000005</v>
      </c>
      <c r="E151" s="1">
        <v>0</v>
      </c>
      <c r="F151" s="1">
        <v>0</v>
      </c>
      <c r="G151" s="2">
        <f t="shared" si="0"/>
        <v>261295.22700000001</v>
      </c>
      <c r="H151" s="2">
        <f t="shared" si="1"/>
        <v>0.72000000003026798</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19583.02</v>
      </c>
      <c r="D153" s="1">
        <f>'PR-RAS'!E157</f>
        <v>32010.28</v>
      </c>
      <c r="E153" s="1">
        <v>0</v>
      </c>
      <c r="F153" s="1">
        <v>0</v>
      </c>
      <c r="G153" s="2">
        <f t="shared" si="0"/>
        <v>12707.74416</v>
      </c>
      <c r="H153" s="2">
        <f t="shared" si="1"/>
        <v>0.2999999999992724</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26343.79</v>
      </c>
      <c r="D155" s="1">
        <f>'PR-RAS'!E159</f>
        <v>25906.639999999999</v>
      </c>
      <c r="E155" s="1">
        <v>0</v>
      </c>
      <c r="F155" s="1">
        <v>0</v>
      </c>
      <c r="G155" s="2">
        <f t="shared" si="0"/>
        <v>12036.18878</v>
      </c>
      <c r="H155" s="2">
        <f t="shared" si="1"/>
        <v>0.56999999999970896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82629.460000000006</v>
      </c>
      <c r="D156" s="1">
        <f>'PR-RAS'!E160</f>
        <v>109294.88</v>
      </c>
      <c r="E156" s="1">
        <v>0</v>
      </c>
      <c r="F156" s="1">
        <v>0</v>
      </c>
      <c r="G156" s="2">
        <f t="shared" si="0"/>
        <v>46688.979100000004</v>
      </c>
      <c r="H156" s="2">
        <f t="shared" si="1"/>
        <v>0.58000000000174623</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82629.460000000006</v>
      </c>
      <c r="D158" s="1">
        <f>'PR-RAS'!E162</f>
        <v>109294.88</v>
      </c>
      <c r="E158" s="1">
        <v>0</v>
      </c>
      <c r="F158" s="1">
        <v>0</v>
      </c>
      <c r="G158" s="2">
        <f t="shared" si="0"/>
        <v>47291.417540000002</v>
      </c>
      <c r="H158" s="2">
        <f t="shared" si="1"/>
        <v>0.58000000000174623</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135722.53</v>
      </c>
      <c r="D160" s="1">
        <f>'PR-RAS'!E164</f>
        <v>146605.31</v>
      </c>
      <c r="E160" s="1">
        <v>0</v>
      </c>
      <c r="F160" s="1">
        <v>0</v>
      </c>
      <c r="G160" s="2">
        <f t="shared" si="0"/>
        <v>68200.370850000007</v>
      </c>
      <c r="H160" s="2">
        <f t="shared" si="1"/>
        <v>0.77999999999883585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37818.949999999997</v>
      </c>
      <c r="D161" s="1">
        <f>'PR-RAS'!E165</f>
        <v>37861.67</v>
      </c>
      <c r="E161" s="1">
        <v>0</v>
      </c>
      <c r="F161" s="1">
        <v>0</v>
      </c>
      <c r="G161" s="2">
        <f t="shared" si="0"/>
        <v>18166.7664</v>
      </c>
      <c r="H161" s="2">
        <f t="shared" si="1"/>
        <v>0.38000000000465661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9157.77</v>
      </c>
      <c r="D162" s="1">
        <f>'PR-RAS'!E166</f>
        <v>9534.59</v>
      </c>
      <c r="E162" s="1">
        <v>0</v>
      </c>
      <c r="F162" s="1">
        <v>0</v>
      </c>
      <c r="G162" s="2">
        <f t="shared" si="0"/>
        <v>4544.5389500000001</v>
      </c>
      <c r="H162" s="2">
        <f t="shared" si="1"/>
        <v>0.63999999999941792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13661.01</v>
      </c>
      <c r="D163" s="1">
        <f>'PR-RAS'!E167</f>
        <v>14169.38</v>
      </c>
      <c r="E163" s="1">
        <v>0</v>
      </c>
      <c r="F163" s="1">
        <v>0</v>
      </c>
      <c r="G163" s="2">
        <f t="shared" si="0"/>
        <v>6803.9627399999999</v>
      </c>
      <c r="H163" s="2">
        <f t="shared" si="1"/>
        <v>0.38999999999941792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15000.17</v>
      </c>
      <c r="D164" s="1">
        <f>'PR-RAS'!E168</f>
        <v>14157.7</v>
      </c>
      <c r="E164" s="1">
        <v>0</v>
      </c>
      <c r="F164" s="1">
        <v>0</v>
      </c>
      <c r="G164" s="2">
        <f t="shared" si="0"/>
        <v>7060.4379100000006</v>
      </c>
      <c r="H164" s="2">
        <f t="shared" si="1"/>
        <v>0.46999999999934516</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15512.570000000002</v>
      </c>
      <c r="D166" s="1">
        <f>'PR-RAS'!E170</f>
        <v>18667.449999999997</v>
      </c>
      <c r="E166" s="1">
        <v>0</v>
      </c>
      <c r="F166" s="1">
        <v>0</v>
      </c>
      <c r="G166" s="2">
        <f t="shared" si="0"/>
        <v>8719.8325499999992</v>
      </c>
      <c r="H166" s="2">
        <f t="shared" si="1"/>
        <v>0.87999999999556167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4880.03</v>
      </c>
      <c r="D167" s="1">
        <f>'PR-RAS'!E171</f>
        <v>10287.44</v>
      </c>
      <c r="E167" s="1">
        <v>0</v>
      </c>
      <c r="F167" s="1">
        <v>0</v>
      </c>
      <c r="G167" s="2">
        <f t="shared" si="0"/>
        <v>4225.5150600000006</v>
      </c>
      <c r="H167" s="2">
        <f t="shared" si="1"/>
        <v>0.47000000000025466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4584.5600000000004</v>
      </c>
      <c r="D168" s="1">
        <f>'PR-RAS'!E172</f>
        <v>2352.73</v>
      </c>
      <c r="E168" s="1">
        <v>0</v>
      </c>
      <c r="F168" s="1">
        <v>0</v>
      </c>
      <c r="G168" s="2">
        <f t="shared" si="0"/>
        <v>1551.4333400000003</v>
      </c>
      <c r="H168" s="2">
        <f t="shared" si="1"/>
        <v>0.70999999999958163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4629.79</v>
      </c>
      <c r="D169" s="1">
        <f>'PR-RAS'!E173</f>
        <v>2016.85</v>
      </c>
      <c r="E169" s="1">
        <v>0</v>
      </c>
      <c r="F169" s="1">
        <v>0</v>
      </c>
      <c r="G169" s="2">
        <f t="shared" si="0"/>
        <v>1455.46632</v>
      </c>
      <c r="H169" s="2">
        <f t="shared" si="1"/>
        <v>0.36000000000012733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223.17</v>
      </c>
      <c r="D170" s="1">
        <f>'PR-RAS'!E174</f>
        <v>889.56</v>
      </c>
      <c r="E170" s="1">
        <v>0</v>
      </c>
      <c r="F170" s="1">
        <v>0</v>
      </c>
      <c r="G170" s="2">
        <f t="shared" si="0"/>
        <v>338.38701000000003</v>
      </c>
      <c r="H170" s="2">
        <f t="shared" si="1"/>
        <v>0.61000000000004206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964.42</v>
      </c>
      <c r="D171" s="1">
        <f>'PR-RAS'!E175</f>
        <v>2890.27</v>
      </c>
      <c r="E171" s="1">
        <v>0</v>
      </c>
      <c r="F171" s="1">
        <v>0</v>
      </c>
      <c r="G171" s="2">
        <f t="shared" si="0"/>
        <v>1146.6432</v>
      </c>
      <c r="H171" s="2">
        <f t="shared" si="1"/>
        <v>0.68999999999994088</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230.6</v>
      </c>
      <c r="D173" s="1">
        <f>'PR-RAS'!E177</f>
        <v>230.6</v>
      </c>
      <c r="E173" s="1">
        <v>0</v>
      </c>
      <c r="F173" s="1">
        <v>0</v>
      </c>
      <c r="G173" s="2">
        <f t="shared" si="0"/>
        <v>118.98959999999998</v>
      </c>
      <c r="H173" s="2">
        <f t="shared" si="1"/>
        <v>0.80000000000001137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42789.15</v>
      </c>
      <c r="D174" s="1">
        <f>'PR-RAS'!E178</f>
        <v>55139.08</v>
      </c>
      <c r="E174" s="1">
        <v>0</v>
      </c>
      <c r="F174" s="1">
        <v>0</v>
      </c>
      <c r="G174" s="2">
        <f t="shared" si="0"/>
        <v>26480.644629999999</v>
      </c>
      <c r="H174" s="2">
        <f t="shared" si="1"/>
        <v>0.23000000000320142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2061.31</v>
      </c>
      <c r="D175" s="1">
        <f>'PR-RAS'!E179</f>
        <v>1306.44</v>
      </c>
      <c r="E175" s="1">
        <v>0</v>
      </c>
      <c r="F175" s="1">
        <v>0</v>
      </c>
      <c r="G175" s="2">
        <f t="shared" si="0"/>
        <v>813.30906000000004</v>
      </c>
      <c r="H175" s="2">
        <f t="shared" si="1"/>
        <v>0.75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1728.06</v>
      </c>
      <c r="D176" s="1">
        <f>'PR-RAS'!E180</f>
        <v>6250.71</v>
      </c>
      <c r="E176" s="1">
        <v>0</v>
      </c>
      <c r="F176" s="1">
        <v>0</v>
      </c>
      <c r="G176" s="2">
        <f t="shared" si="0"/>
        <v>2490.1589999999997</v>
      </c>
      <c r="H176" s="2">
        <f t="shared" si="1"/>
        <v>0.34999999999990905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53.1</v>
      </c>
      <c r="D177" s="1">
        <f>'PR-RAS'!E181</f>
        <v>0</v>
      </c>
      <c r="E177" s="1">
        <v>0</v>
      </c>
      <c r="F177" s="1">
        <v>0</v>
      </c>
      <c r="G177" s="2">
        <f t="shared" si="0"/>
        <v>9.3455999999999992</v>
      </c>
      <c r="H177" s="2">
        <f t="shared" si="1"/>
        <v>0.10000000000000142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3543.75</v>
      </c>
      <c r="D178" s="1">
        <f>'PR-RAS'!E182</f>
        <v>4885.01</v>
      </c>
      <c r="E178" s="1">
        <v>0</v>
      </c>
      <c r="F178" s="1">
        <v>0</v>
      </c>
      <c r="G178" s="2">
        <f t="shared" si="0"/>
        <v>2356.5372899999998</v>
      </c>
      <c r="H178" s="2">
        <f t="shared" si="1"/>
        <v>0.26000000000021828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3920.3</v>
      </c>
      <c r="D179" s="1">
        <f>'PR-RAS'!E183</f>
        <v>3289.9</v>
      </c>
      <c r="E179" s="1">
        <v>0</v>
      </c>
      <c r="F179" s="1">
        <v>0</v>
      </c>
      <c r="G179" s="2">
        <f t="shared" si="0"/>
        <v>1869.0178000000001</v>
      </c>
      <c r="H179" s="2">
        <f t="shared" si="1"/>
        <v>0.40000000000009095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3230</v>
      </c>
      <c r="D180" s="1">
        <f>'PR-RAS'!E184</f>
        <v>0</v>
      </c>
      <c r="E180" s="1">
        <v>0</v>
      </c>
      <c r="F180" s="1">
        <v>0</v>
      </c>
      <c r="G180" s="2">
        <f t="shared" si="0"/>
        <v>578.16999999999996</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5978.14</v>
      </c>
      <c r="D181" s="1">
        <f>'PR-RAS'!E185</f>
        <v>15852.88</v>
      </c>
      <c r="E181" s="1">
        <v>0</v>
      </c>
      <c r="F181" s="1">
        <v>0</v>
      </c>
      <c r="G181" s="2">
        <f t="shared" si="0"/>
        <v>6783.1019999999999</v>
      </c>
      <c r="H181" s="2">
        <f t="shared" si="1"/>
        <v>0.26000000000112777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4035.7</v>
      </c>
      <c r="D182" s="1">
        <f>'PR-RAS'!E186</f>
        <v>4124.5</v>
      </c>
      <c r="E182" s="1">
        <v>0</v>
      </c>
      <c r="F182" s="1">
        <v>0</v>
      </c>
      <c r="G182" s="2">
        <f t="shared" si="0"/>
        <v>2223.5307000000003</v>
      </c>
      <c r="H182" s="2">
        <f t="shared" si="1"/>
        <v>0.8000000000001819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18238.79</v>
      </c>
      <c r="D183" s="1">
        <f>'PR-RAS'!E187</f>
        <v>19429.64</v>
      </c>
      <c r="E183" s="1">
        <v>0</v>
      </c>
      <c r="F183" s="1">
        <v>0</v>
      </c>
      <c r="G183" s="2">
        <f t="shared" si="0"/>
        <v>10391.848739999999</v>
      </c>
      <c r="H183" s="2">
        <f t="shared" si="1"/>
        <v>0.56999999999970896</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38362.19</v>
      </c>
      <c r="D184" s="1">
        <f>'PR-RAS'!E188</f>
        <v>32499.32</v>
      </c>
      <c r="E184" s="1">
        <v>0</v>
      </c>
      <c r="F184" s="1">
        <v>0</v>
      </c>
      <c r="G184" s="2">
        <f t="shared" si="0"/>
        <v>18915.031889999998</v>
      </c>
      <c r="H184" s="2">
        <f t="shared" si="1"/>
        <v>0.51000000000203727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1239.67</v>
      </c>
      <c r="D190" s="1">
        <f>'PR-RAS'!E194</f>
        <v>2437.79</v>
      </c>
      <c r="E190" s="1">
        <v>0</v>
      </c>
      <c r="F190" s="1">
        <v>0</v>
      </c>
      <c r="G190" s="2">
        <f t="shared" si="0"/>
        <v>1155.78225</v>
      </c>
      <c r="H190" s="2">
        <f t="shared" si="1"/>
        <v>0.53999999999996362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32.85</v>
      </c>
      <c r="D193" s="1">
        <f>'PR-RAS'!E197</f>
        <v>1084.06</v>
      </c>
      <c r="E193" s="1">
        <v>0</v>
      </c>
      <c r="F193" s="1">
        <v>0</v>
      </c>
      <c r="G193" s="2">
        <f t="shared" si="0"/>
        <v>422.58623999999998</v>
      </c>
      <c r="H193" s="2">
        <f t="shared" si="1"/>
        <v>0.20999999999994401</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90</v>
      </c>
      <c r="D194" s="1">
        <f>'PR-RAS'!E198</f>
        <v>255</v>
      </c>
      <c r="E194" s="1">
        <v>0</v>
      </c>
      <c r="F194" s="1">
        <v>0</v>
      </c>
      <c r="G194" s="2">
        <f t="shared" si="0"/>
        <v>115.8</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43.8</v>
      </c>
      <c r="D195" s="1">
        <f>'PR-RAS'!E199</f>
        <v>63.62</v>
      </c>
      <c r="E195" s="1">
        <v>0</v>
      </c>
      <c r="F195" s="1">
        <v>0</v>
      </c>
      <c r="G195" s="2">
        <f t="shared" si="0"/>
        <v>33.181759999999997</v>
      </c>
      <c r="H195" s="2">
        <f t="shared" si="1"/>
        <v>0.5800000000000054</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1073.02</v>
      </c>
      <c r="D197" s="1">
        <f>'PR-RAS'!E201</f>
        <v>1035.1099999999999</v>
      </c>
      <c r="E197" s="1">
        <v>0</v>
      </c>
      <c r="F197" s="1">
        <v>0</v>
      </c>
      <c r="G197" s="2">
        <f t="shared" si="0"/>
        <v>616.07503999999994</v>
      </c>
      <c r="H197" s="2">
        <f t="shared" si="1"/>
        <v>0.12999999999988177</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465.22</v>
      </c>
      <c r="D198" s="1">
        <f>'PR-RAS'!E202</f>
        <v>517.66999999999996</v>
      </c>
      <c r="E198" s="1">
        <v>0</v>
      </c>
      <c r="F198" s="1">
        <v>0</v>
      </c>
      <c r="G198" s="2">
        <f t="shared" si="0"/>
        <v>295.61032</v>
      </c>
      <c r="H198" s="2">
        <f t="shared" si="1"/>
        <v>0.55000000000006821</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465.22</v>
      </c>
      <c r="D212" s="1">
        <f>'PR-RAS'!E216</f>
        <v>517.66999999999996</v>
      </c>
      <c r="E212" s="1">
        <v>0</v>
      </c>
      <c r="F212" s="1">
        <v>0</v>
      </c>
      <c r="G212" s="2">
        <f t="shared" si="0"/>
        <v>316.61815999999999</v>
      </c>
      <c r="H212" s="2">
        <f t="shared" si="1"/>
        <v>0.55000000000006821</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465.22</v>
      </c>
      <c r="D213" s="1">
        <f>'PR-RAS'!E217</f>
        <v>517.66999999999996</v>
      </c>
      <c r="E213" s="1">
        <v>0</v>
      </c>
      <c r="F213" s="1">
        <v>0</v>
      </c>
      <c r="G213" s="2">
        <f t="shared" si="0"/>
        <v>318.11872</v>
      </c>
      <c r="H213" s="2">
        <f t="shared" si="1"/>
        <v>0.55000000000006821</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5836.03</v>
      </c>
      <c r="E258" s="1">
        <v>0</v>
      </c>
      <c r="F258" s="1">
        <v>0</v>
      </c>
      <c r="G258" s="2">
        <f t="shared" si="0"/>
        <v>2999.7194199999999</v>
      </c>
      <c r="H258" s="2">
        <f t="shared" si="1"/>
        <v>2.9999999999745341E-2</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5836.03</v>
      </c>
      <c r="E265" s="1">
        <v>0</v>
      </c>
      <c r="F265" s="1">
        <v>0</v>
      </c>
      <c r="G265" s="2">
        <f t="shared" si="0"/>
        <v>3081.4238399999999</v>
      </c>
      <c r="H265" s="2">
        <f t="shared" si="1"/>
        <v>2.9999999999745341E-2</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5836.03</v>
      </c>
      <c r="E266" s="1">
        <v>0</v>
      </c>
      <c r="F266" s="1">
        <v>0</v>
      </c>
      <c r="G266" s="2">
        <f t="shared" si="0"/>
        <v>3093.0958999999998</v>
      </c>
      <c r="H266" s="2">
        <f t="shared" si="1"/>
        <v>2.9999999999745341E-2</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621.44000000000005</v>
      </c>
      <c r="D269" s="1">
        <f>'PR-RAS'!E273</f>
        <v>612</v>
      </c>
      <c r="E269" s="1">
        <v>0</v>
      </c>
      <c r="F269" s="1">
        <v>0</v>
      </c>
      <c r="G269" s="2">
        <f t="shared" si="0"/>
        <v>494.57792000000006</v>
      </c>
      <c r="H269" s="2">
        <f t="shared" si="1"/>
        <v>0.44000000000005457</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621.44000000000005</v>
      </c>
      <c r="D270" s="1">
        <f>'PR-RAS'!E274</f>
        <v>612</v>
      </c>
      <c r="E270" s="1">
        <v>0</v>
      </c>
      <c r="F270" s="1">
        <v>0</v>
      </c>
      <c r="G270" s="2">
        <f t="shared" si="0"/>
        <v>496.42336000000006</v>
      </c>
      <c r="H270" s="2">
        <f t="shared" si="1"/>
        <v>0.44000000000005457</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621.44000000000005</v>
      </c>
      <c r="D272" s="1">
        <f>'PR-RAS'!E276</f>
        <v>612</v>
      </c>
      <c r="E272" s="1">
        <v>0</v>
      </c>
      <c r="F272" s="1">
        <v>0</v>
      </c>
      <c r="G272" s="2">
        <f t="shared" si="0"/>
        <v>500.11424000000005</v>
      </c>
      <c r="H272" s="2">
        <f t="shared" si="1"/>
        <v>0.44000000000005457</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746567.03999999992</v>
      </c>
      <c r="D295" s="1">
        <f>'PR-RAS'!E299</f>
        <v>951166.11000000022</v>
      </c>
      <c r="E295" s="1">
        <v>0</v>
      </c>
      <c r="F295" s="1">
        <v>0</v>
      </c>
      <c r="G295" s="2">
        <f t="shared" si="12"/>
        <v>778776.38244000007</v>
      </c>
      <c r="H295" s="2">
        <f t="shared" si="13"/>
        <v>0.15000000013969839</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24738.90000000014</v>
      </c>
      <c r="D296" s="1">
        <f>'PR-RAS'!E300</f>
        <v>0</v>
      </c>
      <c r="E296" s="1">
        <v>0</v>
      </c>
      <c r="F296" s="1">
        <v>0</v>
      </c>
      <c r="G296" s="2">
        <f t="shared" si="12"/>
        <v>7297.9755000000405</v>
      </c>
      <c r="H296" s="2">
        <f t="shared" si="13"/>
        <v>9.9999999860301614E-2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79062.400000000373</v>
      </c>
      <c r="E297" s="1">
        <v>0</v>
      </c>
      <c r="F297" s="1">
        <v>0</v>
      </c>
      <c r="G297" s="2">
        <f t="shared" si="12"/>
        <v>46804.940800000215</v>
      </c>
      <c r="H297" s="2">
        <f t="shared" si="13"/>
        <v>0.40000000037252903</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161268.97</v>
      </c>
      <c r="D298" s="1">
        <f>'PR-RAS'!E302</f>
        <v>154892.64000000001</v>
      </c>
      <c r="E298" s="1">
        <v>0</v>
      </c>
      <c r="F298" s="1">
        <v>0</v>
      </c>
      <c r="G298" s="2">
        <f t="shared" si="12"/>
        <v>139903.11225000001</v>
      </c>
      <c r="H298" s="2">
        <f t="shared" si="13"/>
        <v>0.38999999998486601</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113036.52</v>
      </c>
      <c r="E300" s="1">
        <v>0</v>
      </c>
      <c r="F300" s="1">
        <v>0</v>
      </c>
      <c r="G300" s="2">
        <f t="shared" si="12"/>
        <v>67595.838959999994</v>
      </c>
      <c r="H300" s="2">
        <f t="shared" si="13"/>
        <v>0.47999999999592546</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34.130000000000003</v>
      </c>
      <c r="D303" s="1">
        <f>'PR-RAS'!E308</f>
        <v>28.54</v>
      </c>
      <c r="E303" s="1">
        <v>0</v>
      </c>
      <c r="F303" s="1">
        <v>0</v>
      </c>
      <c r="G303" s="2">
        <f t="shared" si="12"/>
        <v>27.54542</v>
      </c>
      <c r="H303" s="2">
        <f t="shared" si="13"/>
        <v>0.59000000000000341</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34.130000000000003</v>
      </c>
      <c r="D316" s="1">
        <f>'PR-RAS'!E321</f>
        <v>28.54</v>
      </c>
      <c r="E316" s="1">
        <v>0</v>
      </c>
      <c r="F316" s="1">
        <v>0</v>
      </c>
      <c r="G316" s="2">
        <f t="shared" si="12"/>
        <v>28.731150000000003</v>
      </c>
      <c r="H316" s="2">
        <f t="shared" si="13"/>
        <v>0.59000000000000341</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34.130000000000003</v>
      </c>
      <c r="D317" s="1">
        <f>'PR-RAS'!E322</f>
        <v>28.54</v>
      </c>
      <c r="E317" s="1">
        <v>0</v>
      </c>
      <c r="F317" s="1">
        <v>0</v>
      </c>
      <c r="G317" s="2">
        <f t="shared" si="12"/>
        <v>28.822360000000003</v>
      </c>
      <c r="H317" s="2">
        <f t="shared" si="13"/>
        <v>0.59000000000000341</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34.130000000000003</v>
      </c>
      <c r="D318" s="1">
        <f>'PR-RAS'!E323</f>
        <v>28.54</v>
      </c>
      <c r="E318" s="1">
        <v>0</v>
      </c>
      <c r="F318" s="1">
        <v>0</v>
      </c>
      <c r="G318" s="2">
        <f t="shared" si="12"/>
        <v>28.913570000000004</v>
      </c>
      <c r="H318" s="2">
        <f t="shared" si="13"/>
        <v>0.59000000000000341</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18170.760000000002</v>
      </c>
      <c r="D355" s="1">
        <f>'PR-RAS'!E360</f>
        <v>3803.37</v>
      </c>
      <c r="E355" s="1">
        <v>0</v>
      </c>
      <c r="F355" s="1">
        <v>0</v>
      </c>
      <c r="G355" s="2">
        <f t="shared" si="12"/>
        <v>9125.2349999999988</v>
      </c>
      <c r="H355" s="2">
        <f t="shared" si="13"/>
        <v>0.60999999999785359</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323.75</v>
      </c>
      <c r="D356" s="1">
        <f>'PR-RAS'!E361</f>
        <v>0</v>
      </c>
      <c r="E356" s="1">
        <v>0</v>
      </c>
      <c r="F356" s="1">
        <v>0</v>
      </c>
      <c r="G356" s="2">
        <f t="shared" si="12"/>
        <v>114.93124999999999</v>
      </c>
      <c r="H356" s="2">
        <f t="shared" si="13"/>
        <v>0.25</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323.75</v>
      </c>
      <c r="D361" s="1">
        <f>'PR-RAS'!E366</f>
        <v>0</v>
      </c>
      <c r="E361" s="1">
        <v>0</v>
      </c>
      <c r="F361" s="1">
        <v>0</v>
      </c>
      <c r="G361" s="2">
        <f t="shared" si="12"/>
        <v>116.55</v>
      </c>
      <c r="H361" s="2">
        <f t="shared" si="13"/>
        <v>0.25</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323.75</v>
      </c>
      <c r="D364" s="1">
        <f>'PR-RAS'!E369</f>
        <v>0</v>
      </c>
      <c r="E364" s="1">
        <v>0</v>
      </c>
      <c r="F364" s="1">
        <v>0</v>
      </c>
      <c r="G364" s="2">
        <f t="shared" si="12"/>
        <v>117.52124999999999</v>
      </c>
      <c r="H364" s="2">
        <f t="shared" si="13"/>
        <v>0.25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17847.010000000002</v>
      </c>
      <c r="D368" s="1">
        <f>'PR-RAS'!E373</f>
        <v>3803.37</v>
      </c>
      <c r="E368" s="1">
        <v>0</v>
      </c>
      <c r="F368" s="1">
        <v>0</v>
      </c>
      <c r="G368" s="2">
        <f t="shared" si="12"/>
        <v>9341.526249999999</v>
      </c>
      <c r="H368" s="2">
        <f t="shared" si="13"/>
        <v>0.38000000000192813</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2605.2800000000002</v>
      </c>
      <c r="E369" s="1">
        <v>0</v>
      </c>
      <c r="F369" s="1">
        <v>0</v>
      </c>
      <c r="G369" s="2">
        <f t="shared" si="12"/>
        <v>1917.4860800000001</v>
      </c>
      <c r="H369" s="2">
        <f t="shared" si="13"/>
        <v>0.28000000000020009</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2605.2800000000002</v>
      </c>
      <c r="E373" s="1">
        <v>0</v>
      </c>
      <c r="F373" s="1">
        <v>0</v>
      </c>
      <c r="G373" s="2">
        <f t="shared" si="12"/>
        <v>1938.3283200000001</v>
      </c>
      <c r="H373" s="2">
        <f t="shared" si="13"/>
        <v>0.28000000000020009</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17747.47</v>
      </c>
      <c r="D374" s="1">
        <f>'PR-RAS'!E379</f>
        <v>1013.22</v>
      </c>
      <c r="E374" s="1">
        <v>0</v>
      </c>
      <c r="F374" s="1">
        <v>0</v>
      </c>
      <c r="G374" s="2">
        <f t="shared" si="12"/>
        <v>7375.6684299999997</v>
      </c>
      <c r="H374" s="2">
        <f t="shared" si="13"/>
        <v>0.69000000000119144</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514.23</v>
      </c>
      <c r="E375" s="1">
        <v>0</v>
      </c>
      <c r="F375" s="1">
        <v>0</v>
      </c>
      <c r="G375" s="2">
        <f t="shared" si="12"/>
        <v>384.64404000000002</v>
      </c>
      <c r="H375" s="2">
        <f t="shared" si="13"/>
        <v>0.23000000000001819</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498.99</v>
      </c>
      <c r="E379" s="1">
        <v>0</v>
      </c>
      <c r="F379" s="1">
        <v>0</v>
      </c>
      <c r="G379" s="2">
        <f t="shared" si="12"/>
        <v>377.23644000000002</v>
      </c>
      <c r="H379" s="2">
        <f t="shared" si="13"/>
        <v>9.9999999999909051E-3</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17747.47</v>
      </c>
      <c r="D381" s="1">
        <f>'PR-RAS'!E386</f>
        <v>0</v>
      </c>
      <c r="E381" s="1">
        <v>0</v>
      </c>
      <c r="F381" s="1">
        <v>0</v>
      </c>
      <c r="G381" s="2">
        <f t="shared" si="12"/>
        <v>6744.0386000000008</v>
      </c>
      <c r="H381" s="2">
        <f t="shared" si="13"/>
        <v>0.47000000000116415</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99.54</v>
      </c>
      <c r="D388" s="1">
        <f>'PR-RAS'!E393</f>
        <v>184.87</v>
      </c>
      <c r="E388" s="1">
        <v>0</v>
      </c>
      <c r="F388" s="1">
        <v>0</v>
      </c>
      <c r="G388" s="2">
        <f t="shared" si="12"/>
        <v>181.61136000000002</v>
      </c>
      <c r="H388" s="2">
        <f t="shared" si="13"/>
        <v>0.5899999999999892</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99.54</v>
      </c>
      <c r="D389" s="1">
        <f>'PR-RAS'!E394</f>
        <v>184.87</v>
      </c>
      <c r="E389" s="1">
        <v>0</v>
      </c>
      <c r="F389" s="1">
        <v>0</v>
      </c>
      <c r="G389" s="2">
        <f t="shared" si="12"/>
        <v>182.08064000000002</v>
      </c>
      <c r="H389" s="2">
        <f t="shared" si="13"/>
        <v>0.5899999999999892</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18136.63</v>
      </c>
      <c r="D413" s="1">
        <f>'PR-RAS'!E418</f>
        <v>3774.83</v>
      </c>
      <c r="E413" s="1">
        <v>0</v>
      </c>
      <c r="F413" s="1">
        <v>0</v>
      </c>
      <c r="G413" s="2">
        <f t="shared" si="12"/>
        <v>10582.751479999999</v>
      </c>
      <c r="H413" s="2">
        <f t="shared" si="13"/>
        <v>0.53999999999905413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40849.82</v>
      </c>
      <c r="D415" s="1">
        <f>'PR-RAS'!E420</f>
        <v>47226.58</v>
      </c>
      <c r="E415" s="1">
        <v>0</v>
      </c>
      <c r="F415" s="1">
        <v>0</v>
      </c>
      <c r="G415" s="2">
        <f t="shared" si="12"/>
        <v>56015.433720000001</v>
      </c>
      <c r="H415" s="2">
        <f t="shared" si="13"/>
        <v>0.59999999999854481</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771340.07000000007</v>
      </c>
      <c r="D417" s="1">
        <f>'PR-RAS'!E422</f>
        <v>872132.24999999988</v>
      </c>
      <c r="E417" s="1">
        <v>0</v>
      </c>
      <c r="F417" s="1">
        <v>0</v>
      </c>
      <c r="G417" s="2">
        <f t="shared" si="12"/>
        <v>1046491.5011199999</v>
      </c>
      <c r="H417" s="2">
        <f t="shared" si="13"/>
        <v>0.31999999994877726</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764737.79999999993</v>
      </c>
      <c r="D418" s="1">
        <f>'PR-RAS'!E423</f>
        <v>954969.48000000021</v>
      </c>
      <c r="E418" s="1">
        <v>0</v>
      </c>
      <c r="F418" s="1">
        <v>0</v>
      </c>
      <c r="G418" s="2">
        <f t="shared" si="12"/>
        <v>1115340.2089200001</v>
      </c>
      <c r="H418" s="2">
        <f t="shared" si="13"/>
        <v>0.68000000028405339</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6602.270000000135</v>
      </c>
      <c r="D419" s="1">
        <f>'PR-RAS'!E424</f>
        <v>0</v>
      </c>
      <c r="E419" s="1">
        <v>0</v>
      </c>
      <c r="F419" s="1">
        <v>0</v>
      </c>
      <c r="G419" s="2">
        <f t="shared" si="12"/>
        <v>2759.7488600000565</v>
      </c>
      <c r="H419" s="2">
        <f t="shared" si="13"/>
        <v>0.27000000013504177</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82837.230000000331</v>
      </c>
      <c r="E420" s="1">
        <v>0</v>
      </c>
      <c r="F420" s="1">
        <v>0</v>
      </c>
      <c r="G420" s="2">
        <f t="shared" si="12"/>
        <v>69417.598740000278</v>
      </c>
      <c r="H420" s="2">
        <f t="shared" si="13"/>
        <v>0.23000000033061951</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120419.15</v>
      </c>
      <c r="D421" s="1">
        <f>'PR-RAS'!E426</f>
        <v>107666.06000000001</v>
      </c>
      <c r="E421" s="1">
        <v>0</v>
      </c>
      <c r="F421" s="1">
        <v>0</v>
      </c>
      <c r="G421" s="2">
        <f t="shared" si="12"/>
        <v>141015.53340000001</v>
      </c>
      <c r="H421" s="2">
        <f t="shared" si="13"/>
        <v>0.21000000000640284</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113036.52</v>
      </c>
      <c r="E423" s="1">
        <v>0</v>
      </c>
      <c r="F423" s="1">
        <v>0</v>
      </c>
      <c r="G423" s="2">
        <f t="shared" si="12"/>
        <v>95402.822880000007</v>
      </c>
      <c r="H423" s="2">
        <f t="shared" si="13"/>
        <v>0.47999999999592546</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771340.07000000007</v>
      </c>
      <c r="D637" s="1">
        <f>'PR-RAS'!E643</f>
        <v>872132.24999999988</v>
      </c>
      <c r="E637" s="1">
        <v>0</v>
      </c>
      <c r="F637" s="1">
        <v>0</v>
      </c>
      <c r="G637" s="2">
        <f t="shared" si="14"/>
        <v>1599924.5065199998</v>
      </c>
      <c r="H637" s="2">
        <f t="shared" si="15"/>
        <v>0.31999999994877726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764737.79999999993</v>
      </c>
      <c r="D638" s="1">
        <f>'PR-RAS'!E644</f>
        <v>954969.48000000021</v>
      </c>
      <c r="E638" s="1">
        <v>0</v>
      </c>
      <c r="F638" s="1">
        <v>0</v>
      </c>
      <c r="G638" s="2">
        <f t="shared" si="14"/>
        <v>1703769.0961200001</v>
      </c>
      <c r="H638" s="2">
        <f t="shared" si="15"/>
        <v>0.68000000028405339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6602.270000000135</v>
      </c>
      <c r="D639" s="1">
        <f>'PR-RAS'!E645</f>
        <v>0</v>
      </c>
      <c r="E639" s="1">
        <v>0</v>
      </c>
      <c r="F639" s="1">
        <v>0</v>
      </c>
      <c r="G639" s="2">
        <f t="shared" si="14"/>
        <v>4212.2482600000858</v>
      </c>
      <c r="H639" s="2">
        <f t="shared" si="15"/>
        <v>0.27000000013504177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82837.230000000331</v>
      </c>
      <c r="E640" s="1">
        <v>0</v>
      </c>
      <c r="F640" s="1">
        <v>0</v>
      </c>
      <c r="G640" s="2">
        <f t="shared" si="14"/>
        <v>105865.97994000043</v>
      </c>
      <c r="H640" s="2">
        <f t="shared" si="15"/>
        <v>0.23000000033061951</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120419.15</v>
      </c>
      <c r="D641" s="1">
        <f>'PR-RAS'!E647</f>
        <v>107666.06000000001</v>
      </c>
      <c r="E641" s="1">
        <v>0</v>
      </c>
      <c r="F641" s="1">
        <v>0</v>
      </c>
      <c r="G641" s="2">
        <f t="shared" si="14"/>
        <v>214880.81280000001</v>
      </c>
      <c r="H641" s="2">
        <f t="shared" si="15"/>
        <v>0.21000000000640284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127021.42000000013</v>
      </c>
      <c r="D643" s="1">
        <f>'PR-RAS'!E649</f>
        <v>24828.829999999682</v>
      </c>
      <c r="E643" s="1">
        <v>0</v>
      </c>
      <c r="F643" s="1">
        <v>0</v>
      </c>
      <c r="G643" s="2">
        <f t="shared" si="14"/>
        <v>113427.96935999968</v>
      </c>
      <c r="H643" s="2">
        <f t="shared" si="15"/>
        <v>0.59000000044761691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100959.36</v>
      </c>
      <c r="D645" s="1">
        <f>'PR-RAS'!E651</f>
        <v>4355.8900000000003</v>
      </c>
      <c r="E645" s="1">
        <v>0</v>
      </c>
      <c r="F645" s="1">
        <v>0</v>
      </c>
      <c r="G645" s="2">
        <f t="shared" si="14"/>
        <v>70628.214160000003</v>
      </c>
      <c r="H645" s="2">
        <f t="shared" si="15"/>
        <v>0.47000000000025466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138543.54999999999</v>
      </c>
      <c r="D646" s="1">
        <f>'PR-RAS'!E653</f>
        <v>123224.7</v>
      </c>
      <c r="E646" s="1">
        <v>0</v>
      </c>
      <c r="F646" s="1">
        <v>0</v>
      </c>
      <c r="G646" s="2">
        <f t="shared" si="14"/>
        <v>248320.45274999997</v>
      </c>
      <c r="H646" s="2">
        <f t="shared" si="15"/>
        <v>0.75000000001455192</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220345.16</v>
      </c>
      <c r="D647" s="1">
        <f>'PR-RAS'!E654</f>
        <v>243923.01</v>
      </c>
      <c r="E647" s="1">
        <v>0</v>
      </c>
      <c r="F647" s="1">
        <v>0</v>
      </c>
      <c r="G647" s="2">
        <f t="shared" si="14"/>
        <v>457491.50228000007</v>
      </c>
      <c r="H647" s="2">
        <f t="shared" si="15"/>
        <v>0.17000000001280569</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173153.57</v>
      </c>
      <c r="D648" s="1">
        <f>'PR-RAS'!E655</f>
        <v>217585.83</v>
      </c>
      <c r="E648" s="1">
        <v>0</v>
      </c>
      <c r="F648" s="1">
        <v>0</v>
      </c>
      <c r="G648" s="2">
        <f t="shared" si="14"/>
        <v>393586.42381000001</v>
      </c>
      <c r="H648" s="2">
        <f t="shared" si="15"/>
        <v>0.60000000000582077</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185735.13999999996</v>
      </c>
      <c r="D649" s="1">
        <f>'PR-RAS'!E656</f>
        <v>149561.88000000003</v>
      </c>
      <c r="E649" s="1">
        <v>0</v>
      </c>
      <c r="F649" s="1">
        <v>0</v>
      </c>
      <c r="G649" s="2">
        <f t="shared" si="14"/>
        <v>314188.56720000005</v>
      </c>
      <c r="H649" s="2">
        <f t="shared" si="15"/>
        <v>0.25999999992200173</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58</v>
      </c>
      <c r="D651" s="1">
        <f>'PR-RAS'!E658</f>
        <v>56</v>
      </c>
      <c r="E651" s="1">
        <v>0</v>
      </c>
      <c r="F651" s="1">
        <v>0</v>
      </c>
      <c r="G651" s="2">
        <f t="shared" si="14"/>
        <v>110.5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47</v>
      </c>
      <c r="D653" s="1">
        <f>'PR-RAS'!E660</f>
        <v>49</v>
      </c>
      <c r="E653" s="1">
        <v>0</v>
      </c>
      <c r="F653" s="1">
        <v>0</v>
      </c>
      <c r="G653" s="2">
        <f t="shared" si="14"/>
        <v>94.54</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581575.23</v>
      </c>
      <c r="D676" s="1">
        <f>'PR-RAS'!E683</f>
        <v>662046.21</v>
      </c>
      <c r="E676" s="1">
        <v>0</v>
      </c>
      <c r="F676" s="1">
        <v>0</v>
      </c>
      <c r="G676" s="2">
        <f t="shared" si="14"/>
        <v>1286325.6637500001</v>
      </c>
      <c r="H676" s="2">
        <f t="shared" si="15"/>
        <v>0.43999999994412065</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52784.800000000003</v>
      </c>
      <c r="D695" s="1">
        <f>'PR-RAS'!E702</f>
        <v>54278.400000000001</v>
      </c>
      <c r="E695" s="1">
        <v>0</v>
      </c>
      <c r="F695" s="1">
        <v>0</v>
      </c>
      <c r="G695" s="2">
        <f t="shared" si="14"/>
        <v>111971.0704</v>
      </c>
      <c r="H695" s="2">
        <f t="shared" si="15"/>
        <v>0.59999999999854481</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13363.35</v>
      </c>
      <c r="E697" s="1">
        <v>0</v>
      </c>
      <c r="F697" s="1">
        <v>0</v>
      </c>
      <c r="G697" s="2">
        <f t="shared" si="14"/>
        <v>18601.783199999998</v>
      </c>
      <c r="H697" s="2">
        <f t="shared" si="15"/>
        <v>0.3500000000003638</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18262</v>
      </c>
      <c r="D717" s="1">
        <f>'PR-RAS'!E724</f>
        <v>16100.69</v>
      </c>
      <c r="E717" s="1">
        <v>0</v>
      </c>
      <c r="F717" s="1">
        <v>0</v>
      </c>
      <c r="G717" s="2">
        <f t="shared" si="14"/>
        <v>36131.780080000004</v>
      </c>
      <c r="H717" s="2">
        <f t="shared" si="15"/>
        <v>0.30999999999949068</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740.34</v>
      </c>
      <c r="D725" s="1">
        <f>'PR-RAS'!E732</f>
        <v>0</v>
      </c>
      <c r="E725" s="1">
        <v>0</v>
      </c>
      <c r="F725" s="1">
        <v>0</v>
      </c>
      <c r="G725" s="2">
        <f t="shared" si="14"/>
        <v>536.00616000000002</v>
      </c>
      <c r="H725" s="2">
        <f t="shared" si="15"/>
        <v>0.34000000000003183</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1324.32</v>
      </c>
      <c r="D726" s="1">
        <f>'PR-RAS'!E733</f>
        <v>1324.32</v>
      </c>
      <c r="E726" s="1">
        <v>0</v>
      </c>
      <c r="F726" s="1">
        <v>0</v>
      </c>
      <c r="G726" s="2">
        <f t="shared" si="14"/>
        <v>2880.3959999999997</v>
      </c>
      <c r="H726" s="2">
        <f t="shared" si="15"/>
        <v>0.63999999999987267</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13661.01</v>
      </c>
      <c r="D727" s="1">
        <f>'PR-RAS'!E734</f>
        <v>14169.38</v>
      </c>
      <c r="E727" s="1">
        <v>0</v>
      </c>
      <c r="F727" s="1">
        <v>0</v>
      </c>
      <c r="G727" s="2">
        <f t="shared" si="14"/>
        <v>30491.833019999998</v>
      </c>
      <c r="H727" s="2">
        <f t="shared" si="15"/>
        <v>0.38999999999941792</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3230</v>
      </c>
      <c r="D729" s="1">
        <f>'PR-RAS'!E736</f>
        <v>0</v>
      </c>
      <c r="E729" s="1">
        <v>0</v>
      </c>
      <c r="F729" s="1">
        <v>0</v>
      </c>
      <c r="G729" s="2">
        <f t="shared" si="14"/>
        <v>2351.44</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5834.39</v>
      </c>
      <c r="D731" s="1">
        <f>'PR-RAS'!E738</f>
        <v>15852.88</v>
      </c>
      <c r="E731" s="1">
        <v>0</v>
      </c>
      <c r="F731" s="1">
        <v>0</v>
      </c>
      <c r="G731" s="2">
        <f t="shared" si="14"/>
        <v>27404.309499999999</v>
      </c>
      <c r="H731" s="2">
        <f t="shared" si="15"/>
        <v>0.51000000000112777</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5836.03</v>
      </c>
      <c r="E843" s="1">
        <v>0</v>
      </c>
      <c r="F843" s="1">
        <v>0</v>
      </c>
      <c r="G843" s="2">
        <f t="shared" si="34"/>
        <v>9827.8745199999994</v>
      </c>
      <c r="H843" s="2">
        <f t="shared" si="35"/>
        <v>2.9999999999745341E-2</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133679.14000000001</v>
      </c>
      <c r="D1582" s="6"/>
      <c r="E1582" s="6">
        <v>0</v>
      </c>
      <c r="F1582" s="6">
        <v>0</v>
      </c>
      <c r="G1582" s="7">
        <f t="shared" ref="G1582:G1686" si="70">B1582/1000*C1582</f>
        <v>133.67914000000002</v>
      </c>
      <c r="H1582" s="7">
        <f t="shared" ref="H1582:H1686" si="71">ABS(C1582-ROUND(C1582,0))</f>
        <v>0.14000000001396984</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970726.61</v>
      </c>
      <c r="D1583" s="1">
        <v>0</v>
      </c>
      <c r="E1583" s="1">
        <v>0</v>
      </c>
      <c r="F1583" s="1">
        <v>0</v>
      </c>
      <c r="G1583" s="2">
        <f t="shared" si="70"/>
        <v>1941.4532200000001</v>
      </c>
      <c r="H1583" s="2">
        <f t="shared" si="71"/>
        <v>0.39000000001396984</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961015.08</v>
      </c>
      <c r="D1585" s="1">
        <v>0</v>
      </c>
      <c r="E1585" s="1">
        <v>0</v>
      </c>
      <c r="F1585" s="1">
        <v>0</v>
      </c>
      <c r="G1585" s="2">
        <f t="shared" si="70"/>
        <v>3844.06032</v>
      </c>
      <c r="H1585" s="2">
        <f t="shared" si="71"/>
        <v>7.9999999958090484E-2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802420.98</v>
      </c>
      <c r="D1586" s="1">
        <v>0</v>
      </c>
      <c r="E1586" s="1">
        <v>0</v>
      </c>
      <c r="F1586" s="1">
        <v>0</v>
      </c>
      <c r="G1586" s="2">
        <f t="shared" si="70"/>
        <v>4012.1048999999998</v>
      </c>
      <c r="H1586" s="2">
        <f t="shared" si="71"/>
        <v>2.0000000018626451E-2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150143.57999999999</v>
      </c>
      <c r="D1587" s="1">
        <v>0</v>
      </c>
      <c r="E1587" s="1">
        <v>0</v>
      </c>
      <c r="F1587" s="1">
        <v>0</v>
      </c>
      <c r="G1587" s="2">
        <f t="shared" si="70"/>
        <v>900.86147999999991</v>
      </c>
      <c r="H1587" s="2">
        <f t="shared" si="71"/>
        <v>0.42000000001280569</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517.66999999999996</v>
      </c>
      <c r="D1588" s="1">
        <v>0</v>
      </c>
      <c r="E1588" s="1">
        <v>0</v>
      </c>
      <c r="F1588" s="1">
        <v>0</v>
      </c>
      <c r="G1588" s="2">
        <f t="shared" si="70"/>
        <v>3.6236899999999999</v>
      </c>
      <c r="H1588" s="2">
        <f t="shared" si="71"/>
        <v>0.33000000000004093</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5836.03</v>
      </c>
      <c r="D1591" s="1">
        <v>0</v>
      </c>
      <c r="E1591" s="1">
        <v>0</v>
      </c>
      <c r="F1591" s="1">
        <v>0</v>
      </c>
      <c r="G1591" s="2">
        <f t="shared" si="70"/>
        <v>58.360299999999995</v>
      </c>
      <c r="H1591" s="2">
        <f t="shared" si="71"/>
        <v>2.9999999999745341E-2</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612</v>
      </c>
      <c r="D1592" s="1">
        <v>0</v>
      </c>
      <c r="E1592" s="1">
        <v>0</v>
      </c>
      <c r="F1592" s="1">
        <v>0</v>
      </c>
      <c r="G1592" s="2">
        <f t="shared" si="70"/>
        <v>6.7319999999999993</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1484.82</v>
      </c>
      <c r="D1593" s="1">
        <v>0</v>
      </c>
      <c r="E1593" s="1">
        <v>0</v>
      </c>
      <c r="F1593" s="1">
        <v>0</v>
      </c>
      <c r="G1593" s="2">
        <f t="shared" si="70"/>
        <v>17.81784</v>
      </c>
      <c r="H1593" s="2">
        <f t="shared" si="71"/>
        <v>0.18000000000006366</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3803.37</v>
      </c>
      <c r="D1594" s="1">
        <v>0</v>
      </c>
      <c r="E1594" s="1">
        <v>0</v>
      </c>
      <c r="F1594" s="1">
        <v>0</v>
      </c>
      <c r="G1594" s="2">
        <f t="shared" si="70"/>
        <v>49.443809999999999</v>
      </c>
      <c r="H1594" s="2">
        <f t="shared" si="71"/>
        <v>0.36999999999989086</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5908.16</v>
      </c>
      <c r="D1601" s="1">
        <v>0</v>
      </c>
      <c r="E1601" s="1">
        <v>0</v>
      </c>
      <c r="F1601" s="1">
        <v>0</v>
      </c>
      <c r="G1601" s="2">
        <f>B1601/1000*C1601</f>
        <v>118.1632</v>
      </c>
      <c r="H1601" s="2">
        <f>ABS(C1601-ROUND(C1601,0))</f>
        <v>0.15999999999985448</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977895.71999999986</v>
      </c>
      <c r="D1602" s="1">
        <v>0</v>
      </c>
      <c r="E1602" s="1">
        <v>0</v>
      </c>
      <c r="F1602" s="1">
        <v>0</v>
      </c>
      <c r="G1602" s="2">
        <f t="shared" si="70"/>
        <v>20535.810119999998</v>
      </c>
      <c r="H1602" s="2">
        <f t="shared" si="71"/>
        <v>0.280000000144355</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969124.46999999986</v>
      </c>
      <c r="D1604" s="1">
        <v>0</v>
      </c>
      <c r="E1604" s="1">
        <v>0</v>
      </c>
      <c r="F1604" s="1">
        <v>0</v>
      </c>
      <c r="G1604" s="2">
        <f t="shared" si="70"/>
        <v>22289.862809999995</v>
      </c>
      <c r="H1604" s="2">
        <f t="shared" si="71"/>
        <v>0.469999999855645</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811267.46</v>
      </c>
      <c r="D1605" s="1">
        <v>0</v>
      </c>
      <c r="E1605" s="1">
        <v>0</v>
      </c>
      <c r="F1605" s="1">
        <v>0</v>
      </c>
      <c r="G1605" s="2">
        <f t="shared" si="70"/>
        <v>19470.419040000001</v>
      </c>
      <c r="H1605" s="2">
        <f t="shared" si="71"/>
        <v>0.4599999999627471</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150003.22</v>
      </c>
      <c r="D1606" s="1">
        <v>0</v>
      </c>
      <c r="E1606" s="1">
        <v>0</v>
      </c>
      <c r="F1606" s="1">
        <v>0</v>
      </c>
      <c r="G1606" s="2">
        <f t="shared" si="70"/>
        <v>3750.0805</v>
      </c>
      <c r="H1606" s="2">
        <f t="shared" si="71"/>
        <v>0.22000000000116415</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532.94000000000005</v>
      </c>
      <c r="D1607" s="1">
        <v>0</v>
      </c>
      <c r="E1607" s="1">
        <v>0</v>
      </c>
      <c r="F1607" s="1">
        <v>0</v>
      </c>
      <c r="G1607" s="2">
        <f t="shared" si="70"/>
        <v>13.856440000000001</v>
      </c>
      <c r="H1607" s="2">
        <f t="shared" si="71"/>
        <v>5.999999999994543E-2</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5836.03</v>
      </c>
      <c r="D1610" s="1">
        <v>0</v>
      </c>
      <c r="E1610" s="1">
        <v>0</v>
      </c>
      <c r="F1610" s="1">
        <v>0</v>
      </c>
      <c r="G1610" s="2">
        <f t="shared" si="70"/>
        <v>169.24486999999999</v>
      </c>
      <c r="H1610" s="2">
        <f t="shared" si="71"/>
        <v>2.9999999999745341E-2</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1484.82</v>
      </c>
      <c r="D1612" s="1">
        <v>0</v>
      </c>
      <c r="E1612" s="1">
        <v>0</v>
      </c>
      <c r="F1612" s="1">
        <v>0</v>
      </c>
      <c r="G1612" s="2">
        <f t="shared" si="70"/>
        <v>46.029419999999995</v>
      </c>
      <c r="H1612" s="2">
        <f t="shared" si="71"/>
        <v>0.18000000000006366</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3901.19</v>
      </c>
      <c r="D1613" s="1">
        <v>0</v>
      </c>
      <c r="E1613" s="1">
        <v>0</v>
      </c>
      <c r="F1613" s="1">
        <v>0</v>
      </c>
      <c r="G1613" s="2">
        <f t="shared" si="70"/>
        <v>124.83808000000001</v>
      </c>
      <c r="H1613" s="2">
        <f t="shared" si="71"/>
        <v>0.19000000000005457</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4870.0600000000004</v>
      </c>
      <c r="D1620" s="1">
        <v>0</v>
      </c>
      <c r="E1620" s="1">
        <v>0</v>
      </c>
      <c r="F1620" s="1">
        <v>0</v>
      </c>
      <c r="G1620" s="2">
        <f>B1620/1000*C1620</f>
        <v>189.93234000000001</v>
      </c>
      <c r="H1620" s="2">
        <f>ABS(C1620-ROUND(C1620,0))</f>
        <v>6.0000000000400178E-2</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126510.03000000014</v>
      </c>
      <c r="D1621" s="1">
        <v>0</v>
      </c>
      <c r="E1621" s="1">
        <v>0</v>
      </c>
      <c r="F1621" s="1">
        <v>0</v>
      </c>
      <c r="G1621" s="2">
        <f t="shared" si="70"/>
        <v>5060.4012000000057</v>
      </c>
      <c r="H1621" s="2">
        <f t="shared" si="71"/>
        <v>3.0000000144354999E-2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126510.03</v>
      </c>
      <c r="D1681" s="1">
        <v>0</v>
      </c>
      <c r="E1681" s="1">
        <v>0</v>
      </c>
      <c r="F1681" s="1">
        <v>0</v>
      </c>
      <c r="G1681" s="2">
        <f t="shared" si="70"/>
        <v>12651.003000000001</v>
      </c>
      <c r="H1681" s="2">
        <f t="shared" si="71"/>
        <v>2.9999999998835847E-2</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110777.39</v>
      </c>
      <c r="D1683" s="1">
        <v>0</v>
      </c>
      <c r="E1683" s="1">
        <v>0</v>
      </c>
      <c r="F1683" s="1">
        <v>0</v>
      </c>
      <c r="G1683" s="2">
        <f t="shared" si="70"/>
        <v>11299.29378</v>
      </c>
      <c r="H1683" s="2">
        <f t="shared" si="71"/>
        <v>0.38999999999941792</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15732.64</v>
      </c>
      <c r="D1686" s="13">
        <v>0</v>
      </c>
      <c r="E1686" s="13">
        <v>0</v>
      </c>
      <c r="F1686" s="13">
        <v>0</v>
      </c>
      <c r="G1686" s="14">
        <f t="shared" si="70"/>
        <v>1651.9271999999999</v>
      </c>
      <c r="H1686" s="14">
        <f t="shared" si="71"/>
        <v>0.36000000000058208</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3541</v>
      </c>
      <c r="B1" s="396"/>
      <c r="C1" s="396"/>
    </row>
    <row r="2" spans="1:16" ht="33" customHeight="1" x14ac:dyDescent="0.2">
      <c r="A2" s="397" t="s">
        <v>3542</v>
      </c>
      <c r="B2" s="398"/>
      <c r="C2" s="388"/>
      <c r="D2" s="4"/>
      <c r="E2" s="4"/>
      <c r="F2" s="4"/>
      <c r="G2" s="4"/>
      <c r="H2" s="4"/>
      <c r="I2" s="4"/>
      <c r="J2" s="4"/>
      <c r="K2" s="4"/>
      <c r="L2" s="4"/>
      <c r="M2" s="4"/>
      <c r="N2" s="4"/>
      <c r="O2" s="4"/>
      <c r="P2" s="4"/>
    </row>
    <row r="3" spans="1:16" ht="18.75" customHeight="1" x14ac:dyDescent="0.2">
      <c r="A3" s="232" t="s">
        <v>3543</v>
      </c>
      <c r="B3" s="399" t="s">
        <v>3544</v>
      </c>
      <c r="C3" s="388"/>
      <c r="D3" s="4"/>
      <c r="E3" s="4"/>
      <c r="F3" s="4"/>
      <c r="G3" s="4"/>
      <c r="H3" s="4"/>
      <c r="I3" s="4"/>
      <c r="J3" s="4"/>
      <c r="K3" s="4"/>
      <c r="L3" s="4"/>
      <c r="M3" s="4"/>
      <c r="N3" s="4"/>
      <c r="O3" s="4"/>
      <c r="P3" s="4"/>
    </row>
    <row r="4" spans="1:16" ht="37.5" hidden="1" customHeight="1" x14ac:dyDescent="0.2">
      <c r="A4" s="233" t="s">
        <v>3545</v>
      </c>
      <c r="B4" s="387" t="s">
        <v>3546</v>
      </c>
      <c r="C4" s="388"/>
      <c r="D4" s="4"/>
      <c r="E4" s="4"/>
      <c r="F4" s="4"/>
      <c r="G4" s="4"/>
      <c r="H4" s="4"/>
      <c r="I4" s="4"/>
      <c r="J4" s="4"/>
      <c r="K4" s="4"/>
      <c r="L4" s="4"/>
      <c r="M4" s="4"/>
      <c r="N4" s="4"/>
      <c r="O4" s="4"/>
      <c r="P4" s="4"/>
    </row>
    <row r="5" spans="1:16" ht="48" hidden="1" customHeight="1" x14ac:dyDescent="0.2">
      <c r="A5" s="233" t="s">
        <v>3545</v>
      </c>
      <c r="B5" s="387" t="s">
        <v>3547</v>
      </c>
      <c r="C5" s="388"/>
      <c r="D5" s="4"/>
      <c r="E5" s="4"/>
      <c r="F5" s="4"/>
      <c r="G5" s="4"/>
      <c r="H5" s="4"/>
      <c r="I5" s="4"/>
      <c r="J5" s="4"/>
      <c r="K5" s="4"/>
      <c r="L5" s="4"/>
      <c r="M5" s="4"/>
      <c r="N5" s="4"/>
      <c r="O5" s="4"/>
      <c r="P5" s="4"/>
    </row>
    <row r="6" spans="1:16" ht="59.25" hidden="1" customHeight="1" x14ac:dyDescent="0.2">
      <c r="A6" s="233" t="s">
        <v>3545</v>
      </c>
      <c r="B6" s="387" t="s">
        <v>3548</v>
      </c>
      <c r="C6" s="388"/>
      <c r="D6" s="4"/>
      <c r="E6" s="4"/>
      <c r="F6" s="4"/>
      <c r="G6" s="4"/>
      <c r="H6" s="4"/>
      <c r="I6" s="4"/>
      <c r="J6" s="4"/>
      <c r="K6" s="4"/>
      <c r="L6" s="4"/>
      <c r="M6" s="4"/>
      <c r="N6" s="4"/>
      <c r="O6" s="4"/>
      <c r="P6" s="4"/>
    </row>
    <row r="7" spans="1:16" ht="48" hidden="1" customHeight="1" x14ac:dyDescent="0.2">
      <c r="A7" s="233" t="s">
        <v>3549</v>
      </c>
      <c r="B7" s="387" t="s">
        <v>3550</v>
      </c>
      <c r="C7" s="388"/>
      <c r="D7" s="4"/>
      <c r="E7" s="4"/>
      <c r="F7" s="4"/>
      <c r="G7" s="4"/>
      <c r="H7" s="4"/>
      <c r="I7" s="4"/>
      <c r="J7" s="4"/>
      <c r="K7" s="4"/>
      <c r="L7" s="4"/>
      <c r="M7" s="4"/>
      <c r="N7" s="4"/>
      <c r="O7" s="4"/>
      <c r="P7" s="4"/>
    </row>
    <row r="8" spans="1:16" ht="41.25" hidden="1" customHeight="1" x14ac:dyDescent="0.2">
      <c r="A8" s="233" t="s">
        <v>3551</v>
      </c>
      <c r="B8" s="387" t="s">
        <v>3552</v>
      </c>
      <c r="C8" s="388"/>
      <c r="D8" s="4"/>
      <c r="E8" s="4"/>
      <c r="F8" s="4"/>
      <c r="G8" s="4"/>
      <c r="H8" s="4"/>
      <c r="I8" s="4"/>
      <c r="J8" s="4"/>
      <c r="K8" s="4"/>
      <c r="L8" s="4"/>
      <c r="M8" s="4"/>
      <c r="N8" s="4"/>
      <c r="O8" s="4"/>
      <c r="P8" s="4"/>
    </row>
    <row r="9" spans="1:16" ht="59.25" hidden="1" customHeight="1" x14ac:dyDescent="0.2">
      <c r="A9" s="233" t="s">
        <v>3553</v>
      </c>
      <c r="B9" s="387" t="s">
        <v>3554</v>
      </c>
      <c r="C9" s="388"/>
      <c r="D9" s="4"/>
      <c r="E9" s="4"/>
      <c r="F9" s="4"/>
      <c r="G9" s="4"/>
      <c r="H9" s="4"/>
      <c r="I9" s="4"/>
      <c r="J9" s="4"/>
      <c r="K9" s="4"/>
      <c r="L9" s="4"/>
      <c r="M9" s="4"/>
      <c r="N9" s="4"/>
      <c r="O9" s="4"/>
      <c r="P9" s="4"/>
    </row>
    <row r="10" spans="1:16" ht="61.5" hidden="1" customHeight="1" x14ac:dyDescent="0.2">
      <c r="A10" s="233" t="s">
        <v>3553</v>
      </c>
      <c r="B10" s="387" t="s">
        <v>3555</v>
      </c>
      <c r="C10" s="388"/>
      <c r="D10" s="4"/>
      <c r="E10" s="4"/>
      <c r="F10" s="4"/>
      <c r="G10" s="4"/>
      <c r="H10" s="4"/>
      <c r="I10" s="4"/>
      <c r="J10" s="4"/>
      <c r="K10" s="4"/>
      <c r="L10" s="4"/>
      <c r="M10" s="4"/>
      <c r="N10" s="4"/>
      <c r="O10" s="4"/>
      <c r="P10" s="4"/>
    </row>
    <row r="11" spans="1:16" ht="43.5" hidden="1" customHeight="1" x14ac:dyDescent="0.2">
      <c r="A11" s="233" t="s">
        <v>3553</v>
      </c>
      <c r="B11" s="387" t="s">
        <v>3556</v>
      </c>
      <c r="C11" s="388"/>
      <c r="D11" s="4"/>
      <c r="E11" s="4"/>
      <c r="F11" s="4"/>
      <c r="G11" s="4"/>
      <c r="H11" s="4"/>
      <c r="I11" s="4"/>
      <c r="J11" s="4"/>
      <c r="K11" s="4"/>
      <c r="L11" s="4"/>
      <c r="M11" s="4"/>
      <c r="N11" s="4"/>
      <c r="O11" s="4"/>
      <c r="P11" s="4"/>
    </row>
    <row r="12" spans="1:16" ht="27.75" hidden="1" customHeight="1" x14ac:dyDescent="0.2">
      <c r="A12" s="233" t="s">
        <v>3557</v>
      </c>
      <c r="B12" s="387" t="s">
        <v>3558</v>
      </c>
      <c r="C12" s="388"/>
      <c r="D12" s="4"/>
      <c r="E12" s="4"/>
      <c r="F12" s="4"/>
      <c r="G12" s="4"/>
      <c r="H12" s="4"/>
      <c r="I12" s="4"/>
      <c r="J12" s="4"/>
      <c r="K12" s="4"/>
      <c r="L12" s="4"/>
      <c r="M12" s="4"/>
      <c r="N12" s="4"/>
      <c r="O12" s="4"/>
      <c r="P12" s="4"/>
    </row>
    <row r="13" spans="1:16" ht="27.75" hidden="1" customHeight="1" x14ac:dyDescent="0.2">
      <c r="A13" s="233" t="s">
        <v>3559</v>
      </c>
      <c r="B13" s="387" t="s">
        <v>3560</v>
      </c>
      <c r="C13" s="388"/>
      <c r="D13" s="4"/>
      <c r="E13" s="4"/>
      <c r="F13" s="4"/>
      <c r="G13" s="4"/>
      <c r="H13" s="4"/>
      <c r="I13" s="4"/>
      <c r="J13" s="4"/>
      <c r="K13" s="4"/>
      <c r="L13" s="4"/>
      <c r="M13" s="4"/>
      <c r="N13" s="4"/>
      <c r="O13" s="4"/>
      <c r="P13" s="4"/>
    </row>
    <row r="14" spans="1:16" ht="45.75" hidden="1" customHeight="1" x14ac:dyDescent="0.2">
      <c r="A14" s="233" t="s">
        <v>3561</v>
      </c>
      <c r="B14" s="387" t="s">
        <v>3562</v>
      </c>
      <c r="C14" s="388"/>
      <c r="D14" s="4"/>
      <c r="E14" s="4"/>
      <c r="F14" s="4"/>
      <c r="G14" s="4"/>
      <c r="H14" s="4"/>
      <c r="I14" s="4"/>
      <c r="J14" s="4"/>
      <c r="K14" s="4"/>
      <c r="L14" s="4"/>
      <c r="M14" s="4"/>
      <c r="N14" s="4"/>
      <c r="O14" s="4"/>
      <c r="P14" s="4"/>
    </row>
    <row r="15" spans="1:16" ht="45.75" hidden="1" customHeight="1" x14ac:dyDescent="0.2">
      <c r="A15" s="233" t="s">
        <v>3563</v>
      </c>
      <c r="B15" s="387" t="s">
        <v>3564</v>
      </c>
      <c r="C15" s="388"/>
      <c r="D15" s="4"/>
      <c r="E15" s="4"/>
      <c r="F15" s="4"/>
      <c r="G15" s="4"/>
      <c r="H15" s="4"/>
      <c r="I15" s="4"/>
      <c r="J15" s="4"/>
      <c r="K15" s="4"/>
      <c r="L15" s="4"/>
      <c r="M15" s="4"/>
      <c r="N15" s="4"/>
      <c r="O15" s="4"/>
      <c r="P15" s="4"/>
    </row>
    <row r="16" spans="1:16" ht="51" hidden="1" customHeight="1" x14ac:dyDescent="0.2">
      <c r="A16" s="233" t="s">
        <v>3565</v>
      </c>
      <c r="B16" s="387" t="s">
        <v>3566</v>
      </c>
      <c r="C16" s="388"/>
      <c r="D16" s="4"/>
      <c r="E16" s="4"/>
      <c r="F16" s="4"/>
      <c r="G16" s="4"/>
      <c r="H16" s="4"/>
      <c r="I16" s="4"/>
      <c r="J16" s="4"/>
      <c r="K16" s="4"/>
      <c r="L16" s="4"/>
      <c r="M16" s="4"/>
      <c r="N16" s="4"/>
      <c r="O16" s="4"/>
      <c r="P16" s="4"/>
    </row>
    <row r="17" spans="1:16" ht="27.75" hidden="1" customHeight="1" x14ac:dyDescent="0.2">
      <c r="A17" s="233" t="s">
        <v>3567</v>
      </c>
      <c r="B17" s="387" t="s">
        <v>3568</v>
      </c>
      <c r="C17" s="388"/>
      <c r="D17" s="4"/>
      <c r="E17" s="4"/>
      <c r="F17" s="4"/>
      <c r="G17" s="4"/>
      <c r="H17" s="4"/>
      <c r="I17" s="4"/>
      <c r="J17" s="4"/>
      <c r="K17" s="4"/>
      <c r="L17" s="4"/>
      <c r="M17" s="4"/>
      <c r="N17" s="4"/>
      <c r="O17" s="4"/>
      <c r="P17" s="4"/>
    </row>
    <row r="18" spans="1:16" ht="27.75" hidden="1" customHeight="1" x14ac:dyDescent="0.2">
      <c r="A18" s="233" t="s">
        <v>3569</v>
      </c>
      <c r="B18" s="387" t="s">
        <v>3570</v>
      </c>
      <c r="C18" s="388"/>
      <c r="D18" s="4"/>
      <c r="E18" s="4"/>
      <c r="F18" s="4"/>
      <c r="G18" s="4"/>
      <c r="H18" s="4"/>
      <c r="I18" s="4"/>
      <c r="J18" s="4"/>
      <c r="K18" s="4"/>
      <c r="L18" s="4"/>
      <c r="M18" s="4"/>
      <c r="N18" s="4"/>
      <c r="O18" s="4"/>
      <c r="P18" s="4"/>
    </row>
    <row r="19" spans="1:16" ht="45" hidden="1" customHeight="1" x14ac:dyDescent="0.2">
      <c r="A19" s="233" t="s">
        <v>3569</v>
      </c>
      <c r="B19" s="387" t="s">
        <v>3571</v>
      </c>
      <c r="C19" s="388"/>
      <c r="D19" s="4"/>
      <c r="E19" s="4"/>
      <c r="F19" s="4"/>
      <c r="G19" s="4"/>
      <c r="H19" s="4"/>
      <c r="I19" s="4"/>
      <c r="J19" s="4"/>
      <c r="K19" s="4"/>
      <c r="L19" s="4"/>
      <c r="M19" s="4"/>
      <c r="N19" s="4"/>
      <c r="O19" s="4"/>
      <c r="P19" s="4"/>
    </row>
    <row r="20" spans="1:16" ht="45" hidden="1" customHeight="1" x14ac:dyDescent="0.2">
      <c r="A20" s="233" t="s">
        <v>3572</v>
      </c>
      <c r="B20" s="387" t="s">
        <v>3573</v>
      </c>
      <c r="C20" s="388"/>
      <c r="D20" s="4"/>
      <c r="E20" s="4"/>
      <c r="F20" s="4"/>
      <c r="G20" s="4"/>
      <c r="H20" s="4"/>
      <c r="I20" s="4"/>
      <c r="J20" s="4"/>
      <c r="K20" s="4"/>
      <c r="L20" s="4"/>
      <c r="M20" s="4"/>
      <c r="N20" s="4"/>
      <c r="O20" s="4"/>
      <c r="P20" s="4"/>
    </row>
    <row r="21" spans="1:16" ht="30" hidden="1" customHeight="1" x14ac:dyDescent="0.2">
      <c r="A21" s="233" t="s">
        <v>3574</v>
      </c>
      <c r="B21" s="387" t="s">
        <v>3575</v>
      </c>
      <c r="C21" s="388"/>
      <c r="D21" s="4"/>
      <c r="E21" s="4"/>
      <c r="F21" s="4"/>
      <c r="G21" s="4"/>
      <c r="H21" s="4"/>
      <c r="I21" s="4"/>
      <c r="J21" s="4"/>
      <c r="K21" s="4"/>
      <c r="L21" s="4"/>
      <c r="M21" s="4"/>
      <c r="N21" s="4"/>
      <c r="O21" s="4"/>
      <c r="P21" s="4"/>
    </row>
    <row r="22" spans="1:16" ht="30" hidden="1" customHeight="1" x14ac:dyDescent="0.2">
      <c r="A22" s="233" t="s">
        <v>3576</v>
      </c>
      <c r="B22" s="387" t="s">
        <v>3577</v>
      </c>
      <c r="C22" s="388"/>
      <c r="D22" s="4"/>
      <c r="E22" s="4"/>
      <c r="F22" s="4"/>
      <c r="G22" s="4"/>
      <c r="H22" s="4"/>
      <c r="I22" s="4"/>
      <c r="J22" s="4"/>
      <c r="K22" s="4"/>
      <c r="L22" s="4"/>
      <c r="M22" s="4"/>
      <c r="N22" s="4"/>
      <c r="O22" s="4"/>
      <c r="P22" s="4"/>
    </row>
    <row r="23" spans="1:16" ht="30" hidden="1" customHeight="1" x14ac:dyDescent="0.2">
      <c r="A23" s="233" t="s">
        <v>3578</v>
      </c>
      <c r="B23" s="387" t="s">
        <v>3579</v>
      </c>
      <c r="C23" s="388"/>
      <c r="D23" s="4"/>
      <c r="E23" s="4"/>
      <c r="F23" s="4"/>
      <c r="G23" s="4"/>
      <c r="H23" s="4"/>
      <c r="I23" s="4"/>
      <c r="J23" s="4"/>
      <c r="K23" s="4"/>
      <c r="L23" s="4"/>
      <c r="M23" s="4"/>
      <c r="N23" s="4"/>
      <c r="O23" s="4"/>
      <c r="P23" s="4"/>
    </row>
    <row r="24" spans="1:16" ht="30" hidden="1" customHeight="1" x14ac:dyDescent="0.2">
      <c r="A24" s="233" t="s">
        <v>3580</v>
      </c>
      <c r="B24" s="387" t="s">
        <v>3581</v>
      </c>
      <c r="C24" s="388"/>
      <c r="D24" s="4"/>
      <c r="E24" s="4"/>
      <c r="F24" s="4"/>
      <c r="G24" s="4"/>
      <c r="H24" s="4"/>
      <c r="I24" s="4"/>
      <c r="J24" s="4"/>
      <c r="K24" s="4"/>
      <c r="L24" s="4"/>
      <c r="M24" s="4"/>
      <c r="N24" s="4"/>
      <c r="O24" s="4"/>
      <c r="P24" s="4"/>
    </row>
    <row r="25" spans="1:16" ht="30" hidden="1" customHeight="1" x14ac:dyDescent="0.2">
      <c r="A25" s="233" t="s">
        <v>3582</v>
      </c>
      <c r="B25" s="387" t="s">
        <v>3583</v>
      </c>
      <c r="C25" s="388"/>
      <c r="D25" s="4"/>
      <c r="E25" s="4"/>
      <c r="F25" s="4"/>
      <c r="G25" s="4"/>
      <c r="H25" s="4"/>
      <c r="I25" s="4"/>
      <c r="J25" s="4"/>
      <c r="K25" s="4"/>
      <c r="L25" s="4"/>
      <c r="M25" s="4"/>
      <c r="N25" s="4"/>
      <c r="O25" s="4"/>
      <c r="P25" s="4"/>
    </row>
    <row r="26" spans="1:16" ht="30" hidden="1" customHeight="1" x14ac:dyDescent="0.2">
      <c r="A26" s="233" t="s">
        <v>3584</v>
      </c>
      <c r="B26" s="387" t="s">
        <v>3585</v>
      </c>
      <c r="C26" s="388"/>
      <c r="D26" s="4"/>
      <c r="E26" s="4"/>
      <c r="F26" s="4"/>
      <c r="G26" s="4"/>
      <c r="H26" s="4"/>
      <c r="I26" s="4"/>
      <c r="J26" s="4"/>
      <c r="K26" s="4"/>
      <c r="L26" s="4"/>
      <c r="M26" s="4"/>
      <c r="N26" s="4"/>
      <c r="O26" s="4"/>
      <c r="P26" s="4"/>
    </row>
    <row r="27" spans="1:16" ht="70.5" hidden="1" customHeight="1" x14ac:dyDescent="0.2">
      <c r="A27" s="233" t="s">
        <v>3586</v>
      </c>
      <c r="B27" s="387" t="s">
        <v>3587</v>
      </c>
      <c r="C27" s="388"/>
      <c r="D27" s="4"/>
      <c r="E27" s="4"/>
      <c r="F27" s="4"/>
      <c r="G27" s="4"/>
      <c r="H27" s="4"/>
      <c r="I27" s="4"/>
      <c r="J27" s="4"/>
      <c r="K27" s="4"/>
      <c r="L27" s="4"/>
      <c r="M27" s="4"/>
      <c r="N27" s="4"/>
      <c r="O27" s="4"/>
      <c r="P27" s="4"/>
    </row>
    <row r="28" spans="1:16" ht="48" hidden="1" customHeight="1" x14ac:dyDescent="0.2">
      <c r="A28" s="233" t="s">
        <v>3588</v>
      </c>
      <c r="B28" s="387" t="s">
        <v>3589</v>
      </c>
      <c r="C28" s="388"/>
      <c r="D28" s="4"/>
      <c r="E28" s="4"/>
      <c r="F28" s="4"/>
      <c r="G28" s="4"/>
      <c r="H28" s="4"/>
      <c r="I28" s="4"/>
      <c r="J28" s="4"/>
      <c r="K28" s="4"/>
      <c r="L28" s="4"/>
      <c r="M28" s="4"/>
      <c r="N28" s="4"/>
      <c r="O28" s="4"/>
      <c r="P28" s="4"/>
    </row>
    <row r="29" spans="1:16" ht="100.5" hidden="1" customHeight="1" x14ac:dyDescent="0.2">
      <c r="A29" s="233" t="s">
        <v>3590</v>
      </c>
      <c r="B29" s="387" t="s">
        <v>3591</v>
      </c>
      <c r="C29" s="388"/>
      <c r="D29" s="4"/>
      <c r="E29" s="4"/>
      <c r="F29" s="4"/>
      <c r="G29" s="4"/>
      <c r="H29" s="4"/>
      <c r="I29" s="4"/>
      <c r="J29" s="4"/>
      <c r="K29" s="4"/>
      <c r="L29" s="4"/>
      <c r="M29" s="4"/>
      <c r="N29" s="4"/>
      <c r="O29" s="4"/>
      <c r="P29" s="4"/>
    </row>
    <row r="30" spans="1:16" ht="45" hidden="1" customHeight="1" x14ac:dyDescent="0.2">
      <c r="A30" s="233" t="s">
        <v>3592</v>
      </c>
      <c r="B30" s="387" t="s">
        <v>3593</v>
      </c>
      <c r="C30" s="388"/>
      <c r="D30" s="4"/>
      <c r="E30" s="4"/>
      <c r="F30" s="4"/>
      <c r="G30" s="4"/>
      <c r="H30" s="4"/>
      <c r="I30" s="4"/>
      <c r="J30" s="4"/>
      <c r="K30" s="4"/>
      <c r="L30" s="4"/>
      <c r="M30" s="4"/>
      <c r="N30" s="4"/>
      <c r="O30" s="4"/>
      <c r="P30" s="4"/>
    </row>
    <row r="31" spans="1:16" ht="45" hidden="1" customHeight="1" x14ac:dyDescent="0.2">
      <c r="A31" s="233" t="s">
        <v>3594</v>
      </c>
      <c r="B31" s="387" t="s">
        <v>3595</v>
      </c>
      <c r="C31" s="388"/>
      <c r="D31" s="4"/>
      <c r="E31" s="4"/>
      <c r="F31" s="4"/>
      <c r="G31" s="4"/>
      <c r="H31" s="4"/>
      <c r="I31" s="4"/>
      <c r="J31" s="4"/>
      <c r="K31" s="4"/>
      <c r="L31" s="4"/>
      <c r="M31" s="4"/>
      <c r="N31" s="4"/>
      <c r="O31" s="4"/>
      <c r="P31" s="4"/>
    </row>
    <row r="32" spans="1:16" ht="45" hidden="1" customHeight="1" x14ac:dyDescent="0.2">
      <c r="A32" s="233" t="s">
        <v>3596</v>
      </c>
      <c r="B32" s="387" t="s">
        <v>3597</v>
      </c>
      <c r="C32" s="388"/>
      <c r="D32" s="4"/>
      <c r="E32" s="4"/>
      <c r="F32" s="4"/>
      <c r="G32" s="4"/>
      <c r="H32" s="4"/>
      <c r="I32" s="4"/>
      <c r="J32" s="4"/>
      <c r="K32" s="4"/>
      <c r="L32" s="4"/>
      <c r="M32" s="4"/>
      <c r="N32" s="4"/>
      <c r="O32" s="4"/>
      <c r="P32" s="4"/>
    </row>
    <row r="33" spans="1:16" ht="72" hidden="1" customHeight="1" x14ac:dyDescent="0.2">
      <c r="A33" s="233" t="s">
        <v>3598</v>
      </c>
      <c r="B33" s="387" t="s">
        <v>3599</v>
      </c>
      <c r="C33" s="388"/>
      <c r="D33" s="4"/>
      <c r="E33" s="4"/>
      <c r="F33" s="4"/>
      <c r="G33" s="4"/>
      <c r="H33" s="4"/>
      <c r="I33" s="4"/>
      <c r="J33" s="4"/>
      <c r="K33" s="4"/>
      <c r="L33" s="4"/>
      <c r="M33" s="4"/>
      <c r="N33" s="4"/>
      <c r="O33" s="4"/>
      <c r="P33" s="4"/>
    </row>
    <row r="34" spans="1:16" ht="79.5" hidden="1" customHeight="1" x14ac:dyDescent="0.2">
      <c r="A34" s="233" t="s">
        <v>3600</v>
      </c>
      <c r="B34" s="387" t="s">
        <v>3601</v>
      </c>
      <c r="C34" s="388"/>
      <c r="D34" s="4"/>
      <c r="E34" s="4"/>
      <c r="F34" s="4"/>
      <c r="G34" s="4"/>
      <c r="H34" s="4"/>
      <c r="I34" s="4"/>
      <c r="J34" s="4"/>
      <c r="K34" s="4"/>
      <c r="L34" s="4"/>
      <c r="M34" s="4"/>
      <c r="N34" s="4"/>
      <c r="O34" s="4"/>
      <c r="P34" s="4"/>
    </row>
    <row r="35" spans="1:16" ht="70.5" hidden="1" customHeight="1" x14ac:dyDescent="0.2">
      <c r="A35" s="233" t="s">
        <v>3602</v>
      </c>
      <c r="B35" s="387" t="s">
        <v>3603</v>
      </c>
      <c r="C35" s="388"/>
      <c r="D35" s="4"/>
      <c r="E35" s="4"/>
      <c r="F35" s="4"/>
      <c r="G35" s="4"/>
      <c r="H35" s="4"/>
      <c r="I35" s="4"/>
      <c r="J35" s="4"/>
      <c r="K35" s="4"/>
      <c r="L35" s="4"/>
      <c r="M35" s="4"/>
      <c r="N35" s="4"/>
      <c r="O35" s="4"/>
      <c r="P35" s="4"/>
    </row>
    <row r="36" spans="1:16" ht="45.75" hidden="1" customHeight="1" x14ac:dyDescent="0.2">
      <c r="A36" s="233" t="s">
        <v>3604</v>
      </c>
      <c r="B36" s="387" t="s">
        <v>3605</v>
      </c>
      <c r="C36" s="388"/>
      <c r="D36" s="4"/>
      <c r="E36" s="4"/>
      <c r="F36" s="4"/>
      <c r="G36" s="4"/>
      <c r="H36" s="4"/>
      <c r="I36" s="4"/>
      <c r="J36" s="4"/>
      <c r="K36" s="4"/>
      <c r="L36" s="4"/>
      <c r="M36" s="4"/>
      <c r="N36" s="4"/>
      <c r="O36" s="4"/>
      <c r="P36" s="4"/>
    </row>
    <row r="37" spans="1:16" ht="54.75" hidden="1" customHeight="1" x14ac:dyDescent="0.2">
      <c r="A37" s="233" t="s">
        <v>3606</v>
      </c>
      <c r="B37" s="387" t="s">
        <v>3607</v>
      </c>
      <c r="C37" s="388"/>
      <c r="D37" s="4"/>
      <c r="E37" s="4"/>
      <c r="F37" s="4"/>
      <c r="G37" s="4"/>
      <c r="H37" s="4"/>
      <c r="I37" s="4"/>
      <c r="J37" s="4"/>
      <c r="K37" s="4"/>
      <c r="L37" s="4"/>
      <c r="M37" s="4"/>
      <c r="N37" s="4"/>
      <c r="O37" s="4"/>
      <c r="P37" s="4"/>
    </row>
    <row r="38" spans="1:16" ht="37.5" hidden="1" customHeight="1" x14ac:dyDescent="0.2">
      <c r="A38" s="233" t="s">
        <v>3608</v>
      </c>
      <c r="B38" s="387" t="s">
        <v>3609</v>
      </c>
      <c r="C38" s="388"/>
      <c r="D38" s="4"/>
      <c r="E38" s="4"/>
      <c r="F38" s="4"/>
      <c r="G38" s="4"/>
      <c r="H38" s="4"/>
      <c r="I38" s="4"/>
      <c r="J38" s="4"/>
      <c r="K38" s="4"/>
      <c r="L38" s="4"/>
      <c r="M38" s="4"/>
      <c r="N38" s="4"/>
      <c r="O38" s="4"/>
      <c r="P38" s="4"/>
    </row>
    <row r="39" spans="1:16" ht="61.5" hidden="1" customHeight="1" x14ac:dyDescent="0.2">
      <c r="A39" s="233" t="s">
        <v>3610</v>
      </c>
      <c r="B39" s="387" t="s">
        <v>3611</v>
      </c>
      <c r="C39" s="388"/>
      <c r="D39" s="4"/>
      <c r="E39" s="4"/>
      <c r="F39" s="4"/>
      <c r="G39" s="4"/>
      <c r="H39" s="4"/>
      <c r="I39" s="4"/>
      <c r="J39" s="4"/>
      <c r="K39" s="4"/>
      <c r="L39" s="4"/>
      <c r="M39" s="4"/>
      <c r="N39" s="4"/>
      <c r="O39" s="4"/>
      <c r="P39" s="4"/>
    </row>
    <row r="40" spans="1:16" ht="53.25" hidden="1" customHeight="1" x14ac:dyDescent="0.2">
      <c r="A40" s="233" t="s">
        <v>3612</v>
      </c>
      <c r="B40" s="387" t="s">
        <v>3613</v>
      </c>
      <c r="C40" s="388"/>
      <c r="D40" s="4"/>
      <c r="E40" s="4"/>
      <c r="F40" s="4"/>
      <c r="G40" s="4"/>
      <c r="H40" s="4"/>
      <c r="I40" s="4"/>
      <c r="J40" s="4"/>
      <c r="K40" s="4"/>
      <c r="L40" s="4"/>
      <c r="M40" s="4"/>
      <c r="N40" s="4"/>
      <c r="O40" s="4"/>
      <c r="P40" s="4"/>
    </row>
    <row r="41" spans="1:16" ht="73.5" hidden="1" customHeight="1" x14ac:dyDescent="0.2">
      <c r="A41" s="233" t="s">
        <v>3614</v>
      </c>
      <c r="B41" s="387" t="s">
        <v>3615</v>
      </c>
      <c r="C41" s="388"/>
      <c r="D41" s="4"/>
      <c r="E41" s="4"/>
      <c r="F41" s="4"/>
      <c r="G41" s="4"/>
      <c r="H41" s="4"/>
      <c r="I41" s="4"/>
      <c r="J41" s="4"/>
      <c r="K41" s="4"/>
      <c r="L41" s="4"/>
      <c r="M41" s="4"/>
      <c r="N41" s="4"/>
      <c r="O41" s="4"/>
      <c r="P41" s="4"/>
    </row>
    <row r="42" spans="1:16" ht="57.75" hidden="1" customHeight="1" x14ac:dyDescent="0.2">
      <c r="A42" s="233" t="s">
        <v>3616</v>
      </c>
      <c r="B42" s="387" t="s">
        <v>3617</v>
      </c>
      <c r="C42" s="388"/>
      <c r="D42" s="4"/>
      <c r="E42" s="4"/>
      <c r="F42" s="4"/>
      <c r="G42" s="4"/>
      <c r="H42" s="4"/>
      <c r="I42" s="4"/>
      <c r="J42" s="4"/>
      <c r="K42" s="4"/>
      <c r="L42" s="4"/>
      <c r="M42" s="4"/>
      <c r="N42" s="4"/>
      <c r="O42" s="4"/>
      <c r="P42" s="4"/>
    </row>
    <row r="43" spans="1:16" ht="84" hidden="1" customHeight="1" x14ac:dyDescent="0.2">
      <c r="A43" s="233" t="s">
        <v>3618</v>
      </c>
      <c r="B43" s="387" t="s">
        <v>3619</v>
      </c>
      <c r="C43" s="388"/>
      <c r="D43" s="4"/>
      <c r="E43" s="4"/>
      <c r="F43" s="4"/>
      <c r="G43" s="4"/>
      <c r="H43" s="4"/>
      <c r="I43" s="4"/>
      <c r="J43" s="4"/>
      <c r="K43" s="4"/>
      <c r="L43" s="4"/>
      <c r="M43" s="4"/>
      <c r="N43" s="4"/>
      <c r="O43" s="4"/>
      <c r="P43" s="4"/>
    </row>
    <row r="44" spans="1:16" ht="48" hidden="1" customHeight="1" x14ac:dyDescent="0.2">
      <c r="A44" s="233" t="s">
        <v>3620</v>
      </c>
      <c r="B44" s="387" t="s">
        <v>3621</v>
      </c>
      <c r="C44" s="388"/>
      <c r="D44" s="4"/>
      <c r="E44" s="4"/>
      <c r="F44" s="4"/>
      <c r="G44" s="4"/>
      <c r="H44" s="4"/>
      <c r="I44" s="4"/>
      <c r="J44" s="4"/>
      <c r="K44" s="4"/>
      <c r="L44" s="4"/>
      <c r="M44" s="4"/>
      <c r="N44" s="4"/>
      <c r="O44" s="4"/>
      <c r="P44" s="4"/>
    </row>
    <row r="45" spans="1:16" ht="57" hidden="1" customHeight="1" x14ac:dyDescent="0.2">
      <c r="A45" s="233" t="s">
        <v>3622</v>
      </c>
      <c r="B45" s="387" t="s">
        <v>3623</v>
      </c>
      <c r="C45" s="388"/>
      <c r="D45" s="4"/>
      <c r="E45" s="4"/>
      <c r="F45" s="4"/>
      <c r="G45" s="4"/>
      <c r="H45" s="4"/>
      <c r="I45" s="4"/>
      <c r="J45" s="4"/>
      <c r="K45" s="4"/>
      <c r="L45" s="4"/>
      <c r="M45" s="4"/>
      <c r="N45" s="4"/>
      <c r="O45" s="4"/>
      <c r="P45" s="4"/>
    </row>
    <row r="46" spans="1:16" ht="73.5" hidden="1" customHeight="1" x14ac:dyDescent="0.2">
      <c r="A46" s="233" t="s">
        <v>3624</v>
      </c>
      <c r="B46" s="392" t="s">
        <v>3625</v>
      </c>
      <c r="C46" s="388"/>
      <c r="D46" s="4"/>
      <c r="E46" s="4"/>
      <c r="F46" s="4"/>
      <c r="G46" s="4"/>
      <c r="H46" s="4"/>
      <c r="I46" s="4"/>
      <c r="J46" s="4"/>
      <c r="K46" s="4"/>
      <c r="L46" s="4"/>
      <c r="M46" s="4"/>
      <c r="N46" s="4"/>
      <c r="O46" s="4"/>
      <c r="P46" s="4"/>
    </row>
    <row r="47" spans="1:16" ht="66" hidden="1" customHeight="1" x14ac:dyDescent="0.2">
      <c r="A47" s="38" t="s">
        <v>3626</v>
      </c>
      <c r="B47" s="393" t="s">
        <v>3627</v>
      </c>
      <c r="C47" s="393"/>
      <c r="D47" s="4"/>
      <c r="E47" s="4"/>
      <c r="F47" s="4"/>
      <c r="G47" s="4"/>
      <c r="H47" s="4"/>
      <c r="I47" s="4"/>
      <c r="J47" s="4"/>
      <c r="K47" s="4"/>
      <c r="L47" s="4"/>
      <c r="M47" s="4"/>
      <c r="N47" s="4"/>
      <c r="O47" s="4"/>
      <c r="P47" s="4"/>
    </row>
    <row r="48" spans="1:16" ht="123.75" customHeight="1" x14ac:dyDescent="0.2">
      <c r="A48" s="201" t="s">
        <v>3628</v>
      </c>
      <c r="B48" s="391" t="s">
        <v>3629</v>
      </c>
      <c r="C48" s="390"/>
      <c r="D48" s="4"/>
      <c r="E48" s="4"/>
      <c r="F48" s="4"/>
      <c r="G48" s="4"/>
      <c r="H48" s="4"/>
      <c r="I48" s="4"/>
      <c r="J48" s="4"/>
      <c r="K48" s="4"/>
      <c r="L48" s="4"/>
      <c r="M48" s="4"/>
      <c r="N48" s="4"/>
      <c r="O48" s="4"/>
      <c r="P48" s="4"/>
    </row>
    <row r="49" spans="1:16" ht="34.5" customHeight="1" x14ac:dyDescent="0.2">
      <c r="A49" s="201" t="s">
        <v>3630</v>
      </c>
      <c r="B49" s="389" t="s">
        <v>3631</v>
      </c>
      <c r="C49" s="390"/>
      <c r="D49" s="4"/>
      <c r="E49" s="4"/>
      <c r="F49" s="4"/>
      <c r="G49" s="4"/>
      <c r="H49" s="4"/>
      <c r="I49" s="4"/>
      <c r="J49" s="4"/>
      <c r="K49" s="4"/>
      <c r="L49" s="4"/>
      <c r="M49" s="4"/>
      <c r="N49" s="4"/>
      <c r="O49" s="4"/>
      <c r="P49" s="4"/>
    </row>
    <row r="50" spans="1:16" ht="34.5" customHeight="1" x14ac:dyDescent="0.2">
      <c r="A50" s="201" t="s">
        <v>3632</v>
      </c>
      <c r="B50" s="389" t="s">
        <v>3633</v>
      </c>
      <c r="C50" s="390"/>
      <c r="D50" s="4"/>
      <c r="E50" s="4"/>
      <c r="F50" s="4"/>
      <c r="G50" s="4"/>
      <c r="H50" s="4"/>
      <c r="I50" s="4"/>
      <c r="J50" s="4"/>
      <c r="K50" s="4"/>
      <c r="L50" s="4"/>
      <c r="M50" s="4"/>
      <c r="N50" s="4"/>
      <c r="O50" s="4"/>
      <c r="P50" s="4"/>
    </row>
    <row r="51" spans="1:16" ht="31.5" customHeight="1" x14ac:dyDescent="0.2">
      <c r="A51" s="234" t="s">
        <v>3634</v>
      </c>
      <c r="B51" s="387" t="s">
        <v>3635</v>
      </c>
      <c r="C51" s="388"/>
      <c r="D51" s="4"/>
      <c r="E51" s="4"/>
      <c r="F51" s="4"/>
      <c r="G51" s="4"/>
      <c r="H51" s="4"/>
      <c r="I51" s="4"/>
      <c r="J51" s="4"/>
      <c r="K51" s="4"/>
      <c r="L51" s="4"/>
      <c r="M51" s="4"/>
      <c r="N51" s="4"/>
      <c r="O51" s="4"/>
      <c r="P51" s="4"/>
    </row>
    <row r="52" spans="1:16" ht="31.5" customHeight="1" x14ac:dyDescent="0.2">
      <c r="A52" s="234" t="s">
        <v>3636</v>
      </c>
      <c r="B52" s="387" t="s">
        <v>3637</v>
      </c>
      <c r="C52" s="388"/>
      <c r="D52" s="4"/>
      <c r="E52" s="4"/>
      <c r="F52" s="4"/>
      <c r="G52" s="4"/>
      <c r="H52" s="4"/>
      <c r="I52" s="4"/>
      <c r="J52" s="4"/>
      <c r="K52" s="4"/>
      <c r="L52" s="4"/>
      <c r="M52" s="4"/>
      <c r="N52" s="4"/>
      <c r="O52" s="4"/>
      <c r="P52" s="4"/>
    </row>
    <row r="53" spans="1:16" ht="31.5" customHeight="1" x14ac:dyDescent="0.2">
      <c r="A53" s="234" t="s">
        <v>3638</v>
      </c>
      <c r="B53" s="394" t="s">
        <v>3639</v>
      </c>
      <c r="C53" s="395"/>
      <c r="D53" s="4"/>
      <c r="E53" s="4"/>
      <c r="F53" s="4"/>
      <c r="G53" s="4"/>
      <c r="H53" s="4"/>
      <c r="I53" s="4"/>
      <c r="J53" s="4"/>
      <c r="K53" s="4"/>
      <c r="L53" s="4"/>
      <c r="M53" s="4"/>
      <c r="N53" s="4"/>
      <c r="O53" s="4"/>
      <c r="P53" s="4"/>
    </row>
    <row r="54" spans="1:16" ht="31.5" customHeight="1" x14ac:dyDescent="0.2">
      <c r="A54" s="234" t="s">
        <v>3640</v>
      </c>
      <c r="B54" s="394" t="s">
        <v>3641</v>
      </c>
      <c r="C54" s="395"/>
      <c r="D54" s="4"/>
      <c r="E54" s="4"/>
      <c r="F54" s="4"/>
      <c r="G54" s="4"/>
      <c r="H54" s="4"/>
      <c r="I54" s="4"/>
      <c r="J54" s="4"/>
      <c r="K54" s="4"/>
      <c r="L54" s="4"/>
      <c r="M54" s="4"/>
      <c r="N54" s="4"/>
      <c r="O54" s="4"/>
      <c r="P54" s="4"/>
    </row>
    <row r="55" spans="1:16" ht="54.6" customHeight="1" x14ac:dyDescent="0.2">
      <c r="A55" s="234" t="s">
        <v>3642</v>
      </c>
      <c r="B55" s="394" t="s">
        <v>3643</v>
      </c>
      <c r="C55" s="395"/>
      <c r="D55" s="4"/>
      <c r="E55" s="4"/>
      <c r="F55" s="4"/>
      <c r="G55" s="4"/>
      <c r="H55" s="4"/>
      <c r="I55" s="4"/>
      <c r="J55" s="4"/>
      <c r="K55" s="4"/>
      <c r="L55" s="4"/>
      <c r="M55" s="4"/>
      <c r="N55" s="4"/>
      <c r="O55" s="4"/>
      <c r="P55" s="4"/>
    </row>
    <row r="56" spans="1:16" ht="54.6" customHeight="1" x14ac:dyDescent="0.2">
      <c r="A56" s="234" t="s">
        <v>3644</v>
      </c>
      <c r="B56" s="394" t="s">
        <v>3645</v>
      </c>
      <c r="C56" s="395"/>
      <c r="D56" s="4"/>
      <c r="E56" s="4"/>
      <c r="F56" s="4"/>
      <c r="G56" s="4"/>
      <c r="H56" s="4"/>
      <c r="I56" s="4"/>
      <c r="J56" s="4"/>
      <c r="K56" s="4"/>
      <c r="L56" s="4"/>
      <c r="M56" s="4"/>
      <c r="N56" s="4"/>
      <c r="O56" s="4"/>
      <c r="P56" s="4"/>
    </row>
    <row r="57" spans="1:16" ht="54" customHeight="1" x14ac:dyDescent="0.2">
      <c r="A57" s="234" t="s">
        <v>3646</v>
      </c>
      <c r="B57" s="394" t="s">
        <v>3647</v>
      </c>
      <c r="C57" s="395"/>
      <c r="D57" s="4"/>
      <c r="E57" s="4"/>
      <c r="F57" s="4"/>
      <c r="G57" s="4"/>
      <c r="H57" s="4"/>
      <c r="I57" s="4"/>
      <c r="J57" s="4"/>
      <c r="K57" s="4"/>
      <c r="L57" s="4"/>
      <c r="M57" s="4"/>
      <c r="N57" s="4"/>
      <c r="O57" s="4"/>
      <c r="P57" s="4"/>
    </row>
    <row r="58" spans="1:16" ht="31.15" customHeight="1" x14ac:dyDescent="0.2">
      <c r="A58" s="293" t="s">
        <v>3648</v>
      </c>
      <c r="B58" s="385" t="s">
        <v>3649</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1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18694</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771305.94000000006</v>
      </c>
      <c r="I16" s="298">
        <f>'PR-RAS'!E6</f>
        <v>872103.70999999985</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746567.03999999992</v>
      </c>
      <c r="I17" s="298">
        <f>'PR-RAS'!E152</f>
        <v>951166.11000000022</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127021.42000000013</v>
      </c>
      <c r="I18" s="298">
        <f>'PR-RAS'!E649</f>
        <v>24828.829999999682</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133679.14000000001</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126510.03000000014</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126510.03</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632" zoomScaleNormal="100" workbookViewId="0">
      <selection activeCell="B152" sqref="B152"/>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771305.94000000006</v>
      </c>
      <c r="E6" s="59">
        <f>E7+E43+E49+E82+E106+E125+E134+E140</f>
        <v>872103.70999999985</v>
      </c>
      <c r="F6" s="44">
        <f t="shared" ref="F6:F132" si="0">IF(D6&lt;&gt;0,IF(E6/D6&gt;=100,"&gt;&gt;100",E6/D6*100),"-")</f>
        <v>113.06845504132896</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634360.03</v>
      </c>
      <c r="E49" s="59">
        <f>E50+E53+E58+E61+E64+E68+E71+E74+E77</f>
        <v>729687.96</v>
      </c>
      <c r="F49" s="44">
        <f t="shared" si="0"/>
        <v>115.02741747458458</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581575.23</v>
      </c>
      <c r="E68" s="59">
        <f t="shared" si="11"/>
        <v>662046.21</v>
      </c>
      <c r="F68" s="44">
        <f t="shared" si="0"/>
        <v>113.83672753738155</v>
      </c>
    </row>
    <row r="69" spans="1:6" ht="12.75" customHeight="1" x14ac:dyDescent="0.2">
      <c r="A69" s="62" t="s">
        <v>189</v>
      </c>
      <c r="B69" s="63" t="s">
        <v>190</v>
      </c>
      <c r="C69" s="267" t="s">
        <v>189</v>
      </c>
      <c r="D69" s="193">
        <v>581575.23</v>
      </c>
      <c r="E69" s="193">
        <v>662046.21</v>
      </c>
      <c r="F69" s="44">
        <f t="shared" si="0"/>
        <v>113.83672753738155</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52784.800000000003</v>
      </c>
      <c r="E74" s="59">
        <f t="shared" si="13"/>
        <v>67641.75</v>
      </c>
      <c r="F74" s="44">
        <f t="shared" si="0"/>
        <v>128.1462655916097</v>
      </c>
    </row>
    <row r="75" spans="1:6" ht="12.75" customHeight="1" x14ac:dyDescent="0.2">
      <c r="A75" s="62" t="s">
        <v>201</v>
      </c>
      <c r="B75" s="64" t="s">
        <v>202</v>
      </c>
      <c r="C75" s="267" t="s">
        <v>201</v>
      </c>
      <c r="D75" s="193">
        <v>52784.800000000003</v>
      </c>
      <c r="E75" s="193">
        <v>67641.75</v>
      </c>
      <c r="F75" s="44">
        <f t="shared" si="0"/>
        <v>128.1462655916097</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0.28999999999999998</v>
      </c>
      <c r="E82" s="59">
        <f t="shared" si="15"/>
        <v>0.49</v>
      </c>
      <c r="F82" s="44">
        <f t="shared" si="0"/>
        <v>168.9655172413793</v>
      </c>
    </row>
    <row r="83" spans="1:6" ht="12.75" customHeight="1" x14ac:dyDescent="0.2">
      <c r="A83" s="62">
        <v>641</v>
      </c>
      <c r="B83" s="63" t="s">
        <v>217</v>
      </c>
      <c r="C83" s="267" t="s">
        <v>218</v>
      </c>
      <c r="D83" s="59">
        <f t="shared" ref="D83:E83" si="16">SUM(D84:D90)</f>
        <v>0.28999999999999998</v>
      </c>
      <c r="E83" s="59">
        <f t="shared" si="16"/>
        <v>0.49</v>
      </c>
      <c r="F83" s="44">
        <f t="shared" si="0"/>
        <v>168.9655172413793</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0.28999999999999998</v>
      </c>
      <c r="E85" s="193">
        <v>0.49</v>
      </c>
      <c r="F85" s="44">
        <f t="shared" si="0"/>
        <v>168.9655172413793</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18262</v>
      </c>
      <c r="E106" s="59">
        <f>E107+E112+E120+E124</f>
        <v>16100.69</v>
      </c>
      <c r="F106" s="44">
        <f t="shared" si="0"/>
        <v>88.164987405541567</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18262</v>
      </c>
      <c r="E112" s="59">
        <f t="shared" si="20"/>
        <v>16100.69</v>
      </c>
      <c r="F112" s="44">
        <f t="shared" si="0"/>
        <v>88.164987405541567</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18262</v>
      </c>
      <c r="E117" s="193">
        <v>16100.69</v>
      </c>
      <c r="F117" s="44">
        <f t="shared" si="0"/>
        <v>88.164987405541567</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18265.32</v>
      </c>
      <c r="E125" s="59">
        <f t="shared" si="22"/>
        <v>28662.799999999999</v>
      </c>
      <c r="F125" s="44">
        <f t="shared" si="0"/>
        <v>156.92470758793166</v>
      </c>
    </row>
    <row r="126" spans="1:6" ht="12.75" customHeight="1" x14ac:dyDescent="0.2">
      <c r="A126" s="62">
        <v>661</v>
      </c>
      <c r="B126" s="64" t="s">
        <v>303</v>
      </c>
      <c r="C126" s="267" t="s">
        <v>304</v>
      </c>
      <c r="D126" s="59">
        <f t="shared" ref="D126:E126" si="23">SUM(D127:D128)</f>
        <v>17965.32</v>
      </c>
      <c r="E126" s="59">
        <f t="shared" si="23"/>
        <v>23421.8</v>
      </c>
      <c r="F126" s="44">
        <f t="shared" si="0"/>
        <v>130.37229506627213</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17965.32</v>
      </c>
      <c r="E128" s="193">
        <v>23421.8</v>
      </c>
      <c r="F128" s="44">
        <f t="shared" si="0"/>
        <v>130.37229506627213</v>
      </c>
    </row>
    <row r="129" spans="1:6" ht="36" x14ac:dyDescent="0.2">
      <c r="A129" s="62">
        <v>663</v>
      </c>
      <c r="B129" s="181" t="s">
        <v>309</v>
      </c>
      <c r="C129" s="267" t="s">
        <v>310</v>
      </c>
      <c r="D129" s="59">
        <f t="shared" ref="D129:E129" si="24">SUM(D130:D133)</f>
        <v>300</v>
      </c>
      <c r="E129" s="59">
        <f t="shared" si="24"/>
        <v>5241</v>
      </c>
      <c r="F129" s="44">
        <f t="shared" si="0"/>
        <v>1747</v>
      </c>
    </row>
    <row r="130" spans="1:6" ht="12.75" customHeight="1" x14ac:dyDescent="0.2">
      <c r="A130" s="62">
        <v>6631</v>
      </c>
      <c r="B130" s="64" t="s">
        <v>311</v>
      </c>
      <c r="C130" s="267" t="s">
        <v>312</v>
      </c>
      <c r="D130" s="193">
        <v>300</v>
      </c>
      <c r="E130" s="193">
        <v>5241</v>
      </c>
      <c r="F130" s="44">
        <f t="shared" si="0"/>
        <v>1747</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100398.3</v>
      </c>
      <c r="E134" s="59">
        <f t="shared" si="25"/>
        <v>94943.83</v>
      </c>
      <c r="F134" s="44">
        <f t="shared" ref="F134:F229" si="26">IF(D134&lt;&gt;0,IF(E134/D134&gt;=100,"&gt;&gt;100",E134/D134*100),"-")</f>
        <v>94.567168966008381</v>
      </c>
    </row>
    <row r="135" spans="1:6" ht="24" x14ac:dyDescent="0.2">
      <c r="A135" s="62">
        <v>671</v>
      </c>
      <c r="B135" s="181" t="s">
        <v>321</v>
      </c>
      <c r="C135" s="267" t="s">
        <v>322</v>
      </c>
      <c r="D135" s="59">
        <f t="shared" ref="D135:E135" si="27">SUM(D136:D138)</f>
        <v>100398.3</v>
      </c>
      <c r="E135" s="59">
        <f t="shared" si="27"/>
        <v>94943.83</v>
      </c>
      <c r="F135" s="44">
        <f t="shared" si="26"/>
        <v>94.567168966008381</v>
      </c>
    </row>
    <row r="136" spans="1:6" ht="12.75" customHeight="1" x14ac:dyDescent="0.2">
      <c r="A136" s="62">
        <v>6711</v>
      </c>
      <c r="B136" s="64" t="s">
        <v>323</v>
      </c>
      <c r="C136" s="267" t="s">
        <v>324</v>
      </c>
      <c r="D136" s="193">
        <v>82650.83</v>
      </c>
      <c r="E136" s="193">
        <v>94943.83</v>
      </c>
      <c r="F136" s="44">
        <f t="shared" si="26"/>
        <v>114.87341385440413</v>
      </c>
    </row>
    <row r="137" spans="1:6" ht="24" x14ac:dyDescent="0.2">
      <c r="A137" s="62">
        <v>6712</v>
      </c>
      <c r="B137" s="181" t="s">
        <v>325</v>
      </c>
      <c r="C137" s="267" t="s">
        <v>326</v>
      </c>
      <c r="D137" s="193">
        <v>17747.47</v>
      </c>
      <c r="E137" s="193"/>
      <c r="F137" s="44">
        <f t="shared" si="26"/>
        <v>0</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20</v>
      </c>
      <c r="E140" s="59">
        <f t="shared" si="28"/>
        <v>2707.94</v>
      </c>
      <c r="F140" s="44" t="str">
        <f t="shared" si="26"/>
        <v>&gt;&gt;100</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20</v>
      </c>
      <c r="E151" s="193">
        <v>2707.94</v>
      </c>
      <c r="F151" s="44" t="str">
        <f t="shared" si="26"/>
        <v>&gt;&gt;100</v>
      </c>
    </row>
    <row r="152" spans="1:6" ht="12.75" customHeight="1" x14ac:dyDescent="0.2">
      <c r="A152" s="62">
        <v>3</v>
      </c>
      <c r="B152" s="63" t="s">
        <v>355</v>
      </c>
      <c r="C152" s="267" t="s">
        <v>61</v>
      </c>
      <c r="D152" s="59">
        <f>D153+D164+D202+D221+D230+D262+D273</f>
        <v>746567.03999999992</v>
      </c>
      <c r="E152" s="59">
        <f>E153+E164+E202+E221+E230+E262+E273</f>
        <v>951166.11000000022</v>
      </c>
      <c r="F152" s="44">
        <f t="shared" si="26"/>
        <v>127.40531781311968</v>
      </c>
    </row>
    <row r="153" spans="1:6" ht="12.75" customHeight="1" x14ac:dyDescent="0.2">
      <c r="A153" s="62">
        <v>31</v>
      </c>
      <c r="B153" s="63" t="s">
        <v>356</v>
      </c>
      <c r="C153" s="267" t="s">
        <v>35</v>
      </c>
      <c r="D153" s="59">
        <f t="shared" ref="D153:E153" si="30">D154+D159+D160</f>
        <v>609757.85</v>
      </c>
      <c r="E153" s="59">
        <f t="shared" si="30"/>
        <v>797595.10000000009</v>
      </c>
      <c r="F153" s="44">
        <f t="shared" si="26"/>
        <v>130.80522046579642</v>
      </c>
    </row>
    <row r="154" spans="1:6" ht="12.75" customHeight="1" x14ac:dyDescent="0.2">
      <c r="A154" s="62">
        <v>311</v>
      </c>
      <c r="B154" s="63" t="s">
        <v>357</v>
      </c>
      <c r="C154" s="267" t="s">
        <v>358</v>
      </c>
      <c r="D154" s="59">
        <f t="shared" ref="D154:E154" si="31">SUM(D155:D158)</f>
        <v>500784.60000000003</v>
      </c>
      <c r="E154" s="59">
        <f t="shared" si="31"/>
        <v>662393.58000000007</v>
      </c>
      <c r="F154" s="44">
        <f t="shared" si="26"/>
        <v>132.27115610184498</v>
      </c>
    </row>
    <row r="155" spans="1:6" ht="12.75" customHeight="1" x14ac:dyDescent="0.2">
      <c r="A155" s="62">
        <v>3111</v>
      </c>
      <c r="B155" s="63" t="s">
        <v>359</v>
      </c>
      <c r="C155" s="267" t="s">
        <v>360</v>
      </c>
      <c r="D155" s="193">
        <v>481201.58</v>
      </c>
      <c r="E155" s="193">
        <v>630383.30000000005</v>
      </c>
      <c r="F155" s="44">
        <f t="shared" si="26"/>
        <v>131.00191815662782</v>
      </c>
    </row>
    <row r="156" spans="1:6" ht="12.75" customHeight="1" x14ac:dyDescent="0.2">
      <c r="A156" s="62">
        <v>3112</v>
      </c>
      <c r="B156" s="63" t="s">
        <v>361</v>
      </c>
      <c r="C156" s="267" t="s">
        <v>362</v>
      </c>
      <c r="D156" s="193">
        <v>0</v>
      </c>
      <c r="E156" s="193"/>
      <c r="F156" s="44" t="str">
        <f t="shared" si="26"/>
        <v>-</v>
      </c>
    </row>
    <row r="157" spans="1:6" ht="12.75" customHeight="1" x14ac:dyDescent="0.2">
      <c r="A157" s="62">
        <v>3113</v>
      </c>
      <c r="B157" s="64" t="s">
        <v>363</v>
      </c>
      <c r="C157" s="267" t="s">
        <v>364</v>
      </c>
      <c r="D157" s="193">
        <v>19583.02</v>
      </c>
      <c r="E157" s="193">
        <v>32010.28</v>
      </c>
      <c r="F157" s="44">
        <f t="shared" si="26"/>
        <v>163.45936428599879</v>
      </c>
    </row>
    <row r="158" spans="1:6" ht="12.75" customHeight="1" x14ac:dyDescent="0.2">
      <c r="A158" s="62">
        <v>3114</v>
      </c>
      <c r="B158" s="64" t="s">
        <v>365</v>
      </c>
      <c r="C158" s="267" t="s">
        <v>366</v>
      </c>
      <c r="D158" s="193">
        <v>0</v>
      </c>
      <c r="E158" s="193"/>
      <c r="F158" s="44" t="str">
        <f t="shared" si="26"/>
        <v>-</v>
      </c>
    </row>
    <row r="159" spans="1:6" ht="12.75" customHeight="1" x14ac:dyDescent="0.2">
      <c r="A159" s="62">
        <v>312</v>
      </c>
      <c r="B159" s="64" t="s">
        <v>367</v>
      </c>
      <c r="C159" s="267" t="s">
        <v>368</v>
      </c>
      <c r="D159" s="193">
        <v>26343.79</v>
      </c>
      <c r="E159" s="193">
        <v>25906.639999999999</v>
      </c>
      <c r="F159" s="44">
        <f t="shared" si="26"/>
        <v>98.340595639427733</v>
      </c>
    </row>
    <row r="160" spans="1:6" ht="12.75" customHeight="1" x14ac:dyDescent="0.2">
      <c r="A160" s="62">
        <v>313</v>
      </c>
      <c r="B160" s="64" t="s">
        <v>369</v>
      </c>
      <c r="C160" s="267" t="s">
        <v>370</v>
      </c>
      <c r="D160" s="59">
        <f t="shared" ref="D160:E160" si="32">SUM(D161:D163)</f>
        <v>82629.460000000006</v>
      </c>
      <c r="E160" s="59">
        <f t="shared" si="32"/>
        <v>109294.88</v>
      </c>
      <c r="F160" s="44">
        <f t="shared" si="26"/>
        <v>132.27108104058769</v>
      </c>
    </row>
    <row r="161" spans="1:6" ht="12.75" customHeight="1" x14ac:dyDescent="0.2">
      <c r="A161" s="62">
        <v>3131</v>
      </c>
      <c r="B161" s="64" t="s">
        <v>371</v>
      </c>
      <c r="C161" s="267" t="s">
        <v>372</v>
      </c>
      <c r="D161" s="193">
        <v>0</v>
      </c>
      <c r="E161" s="193"/>
      <c r="F161" s="44" t="str">
        <f t="shared" si="26"/>
        <v>-</v>
      </c>
    </row>
    <row r="162" spans="1:6" ht="12.75" customHeight="1" x14ac:dyDescent="0.2">
      <c r="A162" s="62">
        <v>3132</v>
      </c>
      <c r="B162" s="64" t="s">
        <v>373</v>
      </c>
      <c r="C162" s="267" t="s">
        <v>374</v>
      </c>
      <c r="D162" s="193">
        <v>82629.460000000006</v>
      </c>
      <c r="E162" s="193">
        <v>109294.88</v>
      </c>
      <c r="F162" s="44">
        <f t="shared" si="26"/>
        <v>132.27108104058769</v>
      </c>
    </row>
    <row r="163" spans="1:6" ht="12.75" customHeight="1" x14ac:dyDescent="0.2">
      <c r="A163" s="62">
        <v>3133</v>
      </c>
      <c r="B163" s="63" t="s">
        <v>375</v>
      </c>
      <c r="C163" s="267" t="s">
        <v>376</v>
      </c>
      <c r="D163" s="193">
        <v>0</v>
      </c>
      <c r="E163" s="193"/>
      <c r="F163" s="44" t="str">
        <f t="shared" si="26"/>
        <v>-</v>
      </c>
    </row>
    <row r="164" spans="1:6" ht="12.75" customHeight="1" x14ac:dyDescent="0.2">
      <c r="A164" s="69">
        <v>32</v>
      </c>
      <c r="B164" s="64" t="s">
        <v>377</v>
      </c>
      <c r="C164" s="267" t="s">
        <v>378</v>
      </c>
      <c r="D164" s="59">
        <f>D165+D170+D178+D188+D189+D194</f>
        <v>135722.53</v>
      </c>
      <c r="E164" s="59">
        <f>E165+E170+E178+E188+E189+E194</f>
        <v>146605.31</v>
      </c>
      <c r="F164" s="44">
        <f t="shared" si="26"/>
        <v>108.01840342940852</v>
      </c>
    </row>
    <row r="165" spans="1:6" ht="12.75" customHeight="1" x14ac:dyDescent="0.2">
      <c r="A165" s="62">
        <v>321</v>
      </c>
      <c r="B165" s="63" t="s">
        <v>379</v>
      </c>
      <c r="C165" s="267" t="s">
        <v>380</v>
      </c>
      <c r="D165" s="59">
        <f t="shared" ref="D165:E165" si="33">SUM(D166:D169)</f>
        <v>37818.949999999997</v>
      </c>
      <c r="E165" s="59">
        <f t="shared" si="33"/>
        <v>37861.67</v>
      </c>
      <c r="F165" s="44">
        <f t="shared" si="26"/>
        <v>100.11295924397689</v>
      </c>
    </row>
    <row r="166" spans="1:6" ht="12.75" customHeight="1" x14ac:dyDescent="0.2">
      <c r="A166" s="62">
        <v>3211</v>
      </c>
      <c r="B166" s="63" t="s">
        <v>381</v>
      </c>
      <c r="C166" s="267" t="s">
        <v>382</v>
      </c>
      <c r="D166" s="193">
        <v>9157.77</v>
      </c>
      <c r="E166" s="193">
        <v>9534.59</v>
      </c>
      <c r="F166" s="44">
        <f t="shared" si="26"/>
        <v>104.11475719525605</v>
      </c>
    </row>
    <row r="167" spans="1:6" ht="12.75" customHeight="1" x14ac:dyDescent="0.2">
      <c r="A167" s="62">
        <v>3212</v>
      </c>
      <c r="B167" s="63" t="s">
        <v>383</v>
      </c>
      <c r="C167" s="267" t="s">
        <v>384</v>
      </c>
      <c r="D167" s="193">
        <v>13661.01</v>
      </c>
      <c r="E167" s="193">
        <v>14169.38</v>
      </c>
      <c r="F167" s="44">
        <f t="shared" si="26"/>
        <v>103.72132075154032</v>
      </c>
    </row>
    <row r="168" spans="1:6" ht="12.75" customHeight="1" x14ac:dyDescent="0.2">
      <c r="A168" s="62">
        <v>3213</v>
      </c>
      <c r="B168" s="63" t="s">
        <v>385</v>
      </c>
      <c r="C168" s="267" t="s">
        <v>386</v>
      </c>
      <c r="D168" s="193">
        <v>15000.17</v>
      </c>
      <c r="E168" s="193">
        <v>14157.7</v>
      </c>
      <c r="F168" s="44">
        <f t="shared" si="26"/>
        <v>94.383596985900837</v>
      </c>
    </row>
    <row r="169" spans="1:6" ht="12.75" customHeight="1" x14ac:dyDescent="0.2">
      <c r="A169" s="62">
        <v>3214</v>
      </c>
      <c r="B169" s="63" t="s">
        <v>387</v>
      </c>
      <c r="C169" s="267" t="s">
        <v>388</v>
      </c>
      <c r="D169" s="193">
        <v>0</v>
      </c>
      <c r="E169" s="193"/>
      <c r="F169" s="44" t="str">
        <f t="shared" si="26"/>
        <v>-</v>
      </c>
    </row>
    <row r="170" spans="1:6" ht="12.75" customHeight="1" x14ac:dyDescent="0.2">
      <c r="A170" s="62">
        <v>322</v>
      </c>
      <c r="B170" s="63" t="s">
        <v>389</v>
      </c>
      <c r="C170" s="267" t="s">
        <v>390</v>
      </c>
      <c r="D170" s="59">
        <f t="shared" ref="D170:E170" si="34">SUM(D171:D177)</f>
        <v>15512.570000000002</v>
      </c>
      <c r="E170" s="59">
        <f t="shared" si="34"/>
        <v>18667.449999999997</v>
      </c>
      <c r="F170" s="44">
        <f t="shared" si="26"/>
        <v>120.33757140177286</v>
      </c>
    </row>
    <row r="171" spans="1:6" ht="12.75" customHeight="1" x14ac:dyDescent="0.2">
      <c r="A171" s="62">
        <v>3221</v>
      </c>
      <c r="B171" s="63" t="s">
        <v>391</v>
      </c>
      <c r="C171" s="267" t="s">
        <v>392</v>
      </c>
      <c r="D171" s="193">
        <v>4880.03</v>
      </c>
      <c r="E171" s="193">
        <v>10287.44</v>
      </c>
      <c r="F171" s="44">
        <f t="shared" si="26"/>
        <v>210.80690077724933</v>
      </c>
    </row>
    <row r="172" spans="1:6" ht="12.75" customHeight="1" x14ac:dyDescent="0.2">
      <c r="A172" s="62">
        <v>3222</v>
      </c>
      <c r="B172" s="63" t="s">
        <v>393</v>
      </c>
      <c r="C172" s="267" t="s">
        <v>394</v>
      </c>
      <c r="D172" s="193">
        <v>4584.5600000000004</v>
      </c>
      <c r="E172" s="193">
        <v>2352.73</v>
      </c>
      <c r="F172" s="44">
        <f t="shared" si="26"/>
        <v>51.318556197323183</v>
      </c>
    </row>
    <row r="173" spans="1:6" ht="12.75" customHeight="1" x14ac:dyDescent="0.2">
      <c r="A173" s="62">
        <v>3223</v>
      </c>
      <c r="B173" s="64" t="s">
        <v>395</v>
      </c>
      <c r="C173" s="267" t="s">
        <v>396</v>
      </c>
      <c r="D173" s="193">
        <v>4629.79</v>
      </c>
      <c r="E173" s="193">
        <v>2016.85</v>
      </c>
      <c r="F173" s="44">
        <f t="shared" si="26"/>
        <v>43.562450996697471</v>
      </c>
    </row>
    <row r="174" spans="1:6" ht="12.75" customHeight="1" x14ac:dyDescent="0.2">
      <c r="A174" s="62">
        <v>3224</v>
      </c>
      <c r="B174" s="64" t="s">
        <v>397</v>
      </c>
      <c r="C174" s="267" t="s">
        <v>398</v>
      </c>
      <c r="D174" s="193">
        <v>223.17</v>
      </c>
      <c r="E174" s="193">
        <v>889.56</v>
      </c>
      <c r="F174" s="44">
        <f t="shared" si="26"/>
        <v>398.60196262938564</v>
      </c>
    </row>
    <row r="175" spans="1:6" ht="12.75" customHeight="1" x14ac:dyDescent="0.2">
      <c r="A175" s="62">
        <v>3225</v>
      </c>
      <c r="B175" s="64" t="s">
        <v>399</v>
      </c>
      <c r="C175" s="267" t="s">
        <v>400</v>
      </c>
      <c r="D175" s="193">
        <v>964.42</v>
      </c>
      <c r="E175" s="193">
        <v>2890.27</v>
      </c>
      <c r="F175" s="44">
        <f t="shared" si="26"/>
        <v>299.68996910059934</v>
      </c>
    </row>
    <row r="176" spans="1:6" ht="12.75" customHeight="1" x14ac:dyDescent="0.2">
      <c r="A176" s="62">
        <v>3226</v>
      </c>
      <c r="B176" s="64" t="s">
        <v>401</v>
      </c>
      <c r="C176" s="267" t="s">
        <v>402</v>
      </c>
      <c r="D176" s="193">
        <v>0</v>
      </c>
      <c r="E176" s="193"/>
      <c r="F176" s="44" t="str">
        <f t="shared" si="26"/>
        <v>-</v>
      </c>
    </row>
    <row r="177" spans="1:6" ht="12.75" customHeight="1" x14ac:dyDescent="0.2">
      <c r="A177" s="62">
        <v>3227</v>
      </c>
      <c r="B177" s="64" t="s">
        <v>403</v>
      </c>
      <c r="C177" s="267" t="s">
        <v>404</v>
      </c>
      <c r="D177" s="193">
        <v>230.6</v>
      </c>
      <c r="E177" s="193">
        <v>230.6</v>
      </c>
      <c r="F177" s="44">
        <f t="shared" si="26"/>
        <v>100</v>
      </c>
    </row>
    <row r="178" spans="1:6" ht="12.75" customHeight="1" x14ac:dyDescent="0.2">
      <c r="A178" s="62">
        <v>323</v>
      </c>
      <c r="B178" s="64" t="s">
        <v>405</v>
      </c>
      <c r="C178" s="267" t="s">
        <v>406</v>
      </c>
      <c r="D178" s="59">
        <f t="shared" ref="D178:E178" si="35">SUM(D179:D187)</f>
        <v>42789.15</v>
      </c>
      <c r="E178" s="59">
        <f t="shared" si="35"/>
        <v>55139.08</v>
      </c>
      <c r="F178" s="44">
        <f t="shared" si="26"/>
        <v>128.86229336175174</v>
      </c>
    </row>
    <row r="179" spans="1:6" ht="12.75" customHeight="1" x14ac:dyDescent="0.2">
      <c r="A179" s="62">
        <v>3231</v>
      </c>
      <c r="B179" s="64" t="s">
        <v>407</v>
      </c>
      <c r="C179" s="267" t="s">
        <v>408</v>
      </c>
      <c r="D179" s="193">
        <v>2061.31</v>
      </c>
      <c r="E179" s="193">
        <v>1306.44</v>
      </c>
      <c r="F179" s="44">
        <f t="shared" si="26"/>
        <v>63.379113282330167</v>
      </c>
    </row>
    <row r="180" spans="1:6" ht="12.75" customHeight="1" x14ac:dyDescent="0.2">
      <c r="A180" s="62">
        <v>3232</v>
      </c>
      <c r="B180" s="64" t="s">
        <v>409</v>
      </c>
      <c r="C180" s="267" t="s">
        <v>410</v>
      </c>
      <c r="D180" s="193">
        <v>1728.06</v>
      </c>
      <c r="E180" s="193">
        <v>6250.71</v>
      </c>
      <c r="F180" s="44">
        <f t="shared" si="26"/>
        <v>361.71834311308635</v>
      </c>
    </row>
    <row r="181" spans="1:6" ht="12.75" customHeight="1" x14ac:dyDescent="0.2">
      <c r="A181" s="62">
        <v>3233</v>
      </c>
      <c r="B181" s="64" t="s">
        <v>411</v>
      </c>
      <c r="C181" s="267" t="s">
        <v>412</v>
      </c>
      <c r="D181" s="193">
        <v>53.1</v>
      </c>
      <c r="E181" s="193"/>
      <c r="F181" s="44">
        <f t="shared" si="26"/>
        <v>0</v>
      </c>
    </row>
    <row r="182" spans="1:6" ht="12.75" customHeight="1" x14ac:dyDescent="0.2">
      <c r="A182" s="62">
        <v>3234</v>
      </c>
      <c r="B182" s="64" t="s">
        <v>413</v>
      </c>
      <c r="C182" s="267" t="s">
        <v>414</v>
      </c>
      <c r="D182" s="193">
        <v>3543.75</v>
      </c>
      <c r="E182" s="193">
        <v>4885.01</v>
      </c>
      <c r="F182" s="44">
        <f t="shared" si="26"/>
        <v>137.84860670194004</v>
      </c>
    </row>
    <row r="183" spans="1:6" ht="12.75" customHeight="1" x14ac:dyDescent="0.2">
      <c r="A183" s="62">
        <v>3235</v>
      </c>
      <c r="B183" s="63" t="s">
        <v>415</v>
      </c>
      <c r="C183" s="267" t="s">
        <v>416</v>
      </c>
      <c r="D183" s="193">
        <v>3920.3</v>
      </c>
      <c r="E183" s="193">
        <v>3289.9</v>
      </c>
      <c r="F183" s="44">
        <f t="shared" si="26"/>
        <v>83.91959798994975</v>
      </c>
    </row>
    <row r="184" spans="1:6" ht="12.75" customHeight="1" x14ac:dyDescent="0.2">
      <c r="A184" s="62">
        <v>3236</v>
      </c>
      <c r="B184" s="63" t="s">
        <v>417</v>
      </c>
      <c r="C184" s="267" t="s">
        <v>418</v>
      </c>
      <c r="D184" s="193">
        <v>3230</v>
      </c>
      <c r="E184" s="193"/>
      <c r="F184" s="44">
        <f t="shared" si="26"/>
        <v>0</v>
      </c>
    </row>
    <row r="185" spans="1:6" ht="12.75" customHeight="1" x14ac:dyDescent="0.2">
      <c r="A185" s="62">
        <v>3237</v>
      </c>
      <c r="B185" s="63" t="s">
        <v>419</v>
      </c>
      <c r="C185" s="267" t="s">
        <v>420</v>
      </c>
      <c r="D185" s="193">
        <v>5978.14</v>
      </c>
      <c r="E185" s="193">
        <v>15852.88</v>
      </c>
      <c r="F185" s="44">
        <f t="shared" si="26"/>
        <v>265.18080874653316</v>
      </c>
    </row>
    <row r="186" spans="1:6" ht="12.75" customHeight="1" x14ac:dyDescent="0.2">
      <c r="A186" s="62">
        <v>3238</v>
      </c>
      <c r="B186" s="63" t="s">
        <v>421</v>
      </c>
      <c r="C186" s="267" t="s">
        <v>422</v>
      </c>
      <c r="D186" s="193">
        <v>4035.7</v>
      </c>
      <c r="E186" s="193">
        <v>4124.5</v>
      </c>
      <c r="F186" s="44">
        <f t="shared" si="26"/>
        <v>102.20036177119212</v>
      </c>
    </row>
    <row r="187" spans="1:6" ht="12.75" customHeight="1" x14ac:dyDescent="0.2">
      <c r="A187" s="62">
        <v>3239</v>
      </c>
      <c r="B187" s="63" t="s">
        <v>423</v>
      </c>
      <c r="C187" s="267" t="s">
        <v>424</v>
      </c>
      <c r="D187" s="193">
        <v>18238.79</v>
      </c>
      <c r="E187" s="193">
        <v>19429.64</v>
      </c>
      <c r="F187" s="44">
        <f t="shared" si="26"/>
        <v>106.52921602803693</v>
      </c>
    </row>
    <row r="188" spans="1:6" ht="12.75" customHeight="1" x14ac:dyDescent="0.2">
      <c r="A188" s="62">
        <v>324</v>
      </c>
      <c r="B188" s="63" t="s">
        <v>425</v>
      </c>
      <c r="C188" s="267" t="s">
        <v>426</v>
      </c>
      <c r="D188" s="193">
        <v>38362.19</v>
      </c>
      <c r="E188" s="193">
        <v>32499.32</v>
      </c>
      <c r="F188" s="44">
        <f t="shared" si="26"/>
        <v>84.717061252238196</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1239.67</v>
      </c>
      <c r="E194" s="59">
        <f t="shared" si="36"/>
        <v>2437.79</v>
      </c>
      <c r="F194" s="44">
        <f t="shared" si="26"/>
        <v>196.64830156412592</v>
      </c>
    </row>
    <row r="195" spans="1:6" ht="12.75" customHeight="1" x14ac:dyDescent="0.2">
      <c r="A195" s="62">
        <v>3291</v>
      </c>
      <c r="B195" s="182" t="s">
        <v>439</v>
      </c>
      <c r="C195" s="267" t="s">
        <v>440</v>
      </c>
      <c r="D195" s="193">
        <v>0</v>
      </c>
      <c r="E195" s="193"/>
      <c r="F195" s="44" t="str">
        <f t="shared" si="26"/>
        <v>-</v>
      </c>
    </row>
    <row r="196" spans="1:6" ht="12.75" customHeight="1" x14ac:dyDescent="0.2">
      <c r="A196" s="62">
        <v>3292</v>
      </c>
      <c r="B196" s="63" t="s">
        <v>441</v>
      </c>
      <c r="C196" s="267" t="s">
        <v>442</v>
      </c>
      <c r="D196" s="193">
        <v>0</v>
      </c>
      <c r="E196" s="193"/>
      <c r="F196" s="44" t="str">
        <f t="shared" si="26"/>
        <v>-</v>
      </c>
    </row>
    <row r="197" spans="1:6" ht="12.75" customHeight="1" x14ac:dyDescent="0.2">
      <c r="A197" s="62">
        <v>3293</v>
      </c>
      <c r="B197" s="63" t="s">
        <v>443</v>
      </c>
      <c r="C197" s="267" t="s">
        <v>444</v>
      </c>
      <c r="D197" s="193">
        <v>32.85</v>
      </c>
      <c r="E197" s="193">
        <v>1084.06</v>
      </c>
      <c r="F197" s="44">
        <f t="shared" si="26"/>
        <v>3300.030441400304</v>
      </c>
    </row>
    <row r="198" spans="1:6" ht="12.75" customHeight="1" x14ac:dyDescent="0.2">
      <c r="A198" s="62">
        <v>3294</v>
      </c>
      <c r="B198" s="63" t="s">
        <v>445</v>
      </c>
      <c r="C198" s="267" t="s">
        <v>446</v>
      </c>
      <c r="D198" s="193">
        <v>90</v>
      </c>
      <c r="E198" s="193">
        <v>255</v>
      </c>
      <c r="F198" s="44">
        <f t="shared" si="26"/>
        <v>283.33333333333337</v>
      </c>
    </row>
    <row r="199" spans="1:6" ht="12.75" customHeight="1" x14ac:dyDescent="0.2">
      <c r="A199" s="62">
        <v>3295</v>
      </c>
      <c r="B199" s="63" t="s">
        <v>447</v>
      </c>
      <c r="C199" s="267" t="s">
        <v>448</v>
      </c>
      <c r="D199" s="193">
        <v>43.8</v>
      </c>
      <c r="E199" s="193">
        <v>63.62</v>
      </c>
      <c r="F199" s="44">
        <f t="shared" si="26"/>
        <v>145.25114155251143</v>
      </c>
    </row>
    <row r="200" spans="1:6" ht="12.75" customHeight="1" x14ac:dyDescent="0.2">
      <c r="A200" s="62" t="s">
        <v>449</v>
      </c>
      <c r="B200" s="63" t="s">
        <v>450</v>
      </c>
      <c r="C200" s="267" t="s">
        <v>449</v>
      </c>
      <c r="D200" s="193">
        <v>0</v>
      </c>
      <c r="E200" s="193"/>
      <c r="F200" s="44" t="str">
        <f t="shared" si="26"/>
        <v>-</v>
      </c>
    </row>
    <row r="201" spans="1:6" ht="12.75" customHeight="1" x14ac:dyDescent="0.2">
      <c r="A201" s="62">
        <v>3299</v>
      </c>
      <c r="B201" s="63" t="s">
        <v>451</v>
      </c>
      <c r="C201" s="267" t="s">
        <v>452</v>
      </c>
      <c r="D201" s="193">
        <v>1073.02</v>
      </c>
      <c r="E201" s="193">
        <v>1035.1099999999999</v>
      </c>
      <c r="F201" s="44">
        <f t="shared" si="26"/>
        <v>96.466981044155744</v>
      </c>
    </row>
    <row r="202" spans="1:6" ht="12.75" customHeight="1" x14ac:dyDescent="0.2">
      <c r="A202" s="62">
        <v>34</v>
      </c>
      <c r="B202" s="182" t="s">
        <v>453</v>
      </c>
      <c r="C202" s="267" t="s">
        <v>454</v>
      </c>
      <c r="D202" s="59">
        <f t="shared" ref="D202:E202" si="37">D203+D208+D216</f>
        <v>465.22</v>
      </c>
      <c r="E202" s="59">
        <f t="shared" si="37"/>
        <v>517.66999999999996</v>
      </c>
      <c r="F202" s="44">
        <f t="shared" si="26"/>
        <v>111.27423584540645</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c r="F204" s="44" t="str">
        <f t="shared" si="26"/>
        <v>-</v>
      </c>
    </row>
    <row r="205" spans="1:6" ht="12.75" customHeight="1" x14ac:dyDescent="0.2">
      <c r="A205" s="62">
        <v>3412</v>
      </c>
      <c r="B205" s="63" t="s">
        <v>459</v>
      </c>
      <c r="C205" s="267" t="s">
        <v>460</v>
      </c>
      <c r="D205" s="193">
        <v>0</v>
      </c>
      <c r="E205" s="193"/>
      <c r="F205" s="44" t="str">
        <f t="shared" si="26"/>
        <v>-</v>
      </c>
    </row>
    <row r="206" spans="1:6" ht="12.75" customHeight="1" x14ac:dyDescent="0.2">
      <c r="A206" s="62">
        <v>3413</v>
      </c>
      <c r="B206" s="63" t="s">
        <v>461</v>
      </c>
      <c r="C206" s="267" t="s">
        <v>462</v>
      </c>
      <c r="D206" s="193">
        <v>0</v>
      </c>
      <c r="E206" s="193"/>
      <c r="F206" s="44" t="str">
        <f t="shared" si="26"/>
        <v>-</v>
      </c>
    </row>
    <row r="207" spans="1:6" ht="12.75" customHeight="1" x14ac:dyDescent="0.2">
      <c r="A207" s="62">
        <v>3419</v>
      </c>
      <c r="B207" s="63" t="s">
        <v>463</v>
      </c>
      <c r="C207" s="267" t="s">
        <v>464</v>
      </c>
      <c r="D207" s="193">
        <v>0</v>
      </c>
      <c r="E207" s="193"/>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c r="F209" s="44" t="str">
        <f t="shared" si="26"/>
        <v>-</v>
      </c>
    </row>
    <row r="210" spans="1:6" ht="24" x14ac:dyDescent="0.2">
      <c r="A210" s="62">
        <v>3422</v>
      </c>
      <c r="B210" s="182" t="s">
        <v>469</v>
      </c>
      <c r="C210" s="267" t="s">
        <v>470</v>
      </c>
      <c r="D210" s="193">
        <v>0</v>
      </c>
      <c r="E210" s="193"/>
      <c r="F210" s="44" t="str">
        <f t="shared" si="26"/>
        <v>-</v>
      </c>
    </row>
    <row r="211" spans="1:6" ht="24" x14ac:dyDescent="0.2">
      <c r="A211" s="62">
        <v>3423</v>
      </c>
      <c r="B211" s="182" t="s">
        <v>471</v>
      </c>
      <c r="C211" s="267" t="s">
        <v>472</v>
      </c>
      <c r="D211" s="193">
        <v>0</v>
      </c>
      <c r="E211" s="193"/>
      <c r="F211" s="44" t="str">
        <f t="shared" si="26"/>
        <v>-</v>
      </c>
    </row>
    <row r="212" spans="1:6" ht="12.75" customHeight="1" x14ac:dyDescent="0.2">
      <c r="A212" s="62">
        <v>3425</v>
      </c>
      <c r="B212" s="63" t="s">
        <v>473</v>
      </c>
      <c r="C212" s="267" t="s">
        <v>474</v>
      </c>
      <c r="D212" s="193">
        <v>0</v>
      </c>
      <c r="E212" s="193"/>
      <c r="F212" s="44" t="str">
        <f t="shared" si="26"/>
        <v>-</v>
      </c>
    </row>
    <row r="213" spans="1:6" ht="12.75" customHeight="1" x14ac:dyDescent="0.2">
      <c r="A213" s="62">
        <v>3426</v>
      </c>
      <c r="B213" s="63" t="s">
        <v>475</v>
      </c>
      <c r="C213" s="267" t="s">
        <v>476</v>
      </c>
      <c r="D213" s="193">
        <v>0</v>
      </c>
      <c r="E213" s="193"/>
      <c r="F213" s="44" t="str">
        <f t="shared" si="26"/>
        <v>-</v>
      </c>
    </row>
    <row r="214" spans="1:6" ht="24" x14ac:dyDescent="0.2">
      <c r="A214" s="62">
        <v>3427</v>
      </c>
      <c r="B214" s="63" t="s">
        <v>477</v>
      </c>
      <c r="C214" s="267" t="s">
        <v>478</v>
      </c>
      <c r="D214" s="193">
        <v>0</v>
      </c>
      <c r="E214" s="193"/>
      <c r="F214" s="44" t="str">
        <f t="shared" si="26"/>
        <v>-</v>
      </c>
    </row>
    <row r="215" spans="1:6" ht="12.75" customHeight="1" x14ac:dyDescent="0.2">
      <c r="A215" s="62">
        <v>3428</v>
      </c>
      <c r="B215" s="63" t="s">
        <v>479</v>
      </c>
      <c r="C215" s="267" t="s">
        <v>480</v>
      </c>
      <c r="D215" s="193">
        <v>0</v>
      </c>
      <c r="E215" s="193"/>
      <c r="F215" s="44" t="str">
        <f t="shared" si="26"/>
        <v>-</v>
      </c>
    </row>
    <row r="216" spans="1:6" ht="12.75" customHeight="1" x14ac:dyDescent="0.2">
      <c r="A216" s="62">
        <v>343</v>
      </c>
      <c r="B216" s="64" t="s">
        <v>481</v>
      </c>
      <c r="C216" s="267" t="s">
        <v>482</v>
      </c>
      <c r="D216" s="59">
        <f t="shared" ref="D216:E216" si="40">SUM(D217:D220)</f>
        <v>465.22</v>
      </c>
      <c r="E216" s="59">
        <f t="shared" si="40"/>
        <v>517.66999999999996</v>
      </c>
      <c r="F216" s="44">
        <f t="shared" si="26"/>
        <v>111.27423584540645</v>
      </c>
    </row>
    <row r="217" spans="1:6" ht="12.75" customHeight="1" x14ac:dyDescent="0.2">
      <c r="A217" s="62">
        <v>3431</v>
      </c>
      <c r="B217" s="181" t="s">
        <v>483</v>
      </c>
      <c r="C217" s="267" t="s">
        <v>484</v>
      </c>
      <c r="D217" s="193">
        <v>465.22</v>
      </c>
      <c r="E217" s="193">
        <v>517.66999999999996</v>
      </c>
      <c r="F217" s="44">
        <f t="shared" si="26"/>
        <v>111.27423584540645</v>
      </c>
    </row>
    <row r="218" spans="1:6" ht="12.75" customHeight="1" x14ac:dyDescent="0.2">
      <c r="A218" s="62">
        <v>3432</v>
      </c>
      <c r="B218" s="64" t="s">
        <v>485</v>
      </c>
      <c r="C218" s="267" t="s">
        <v>486</v>
      </c>
      <c r="D218" s="193">
        <v>0</v>
      </c>
      <c r="E218" s="193"/>
      <c r="F218" s="44" t="str">
        <f t="shared" si="26"/>
        <v>-</v>
      </c>
    </row>
    <row r="219" spans="1:6" ht="12.75" customHeight="1" x14ac:dyDescent="0.2">
      <c r="A219" s="62">
        <v>3433</v>
      </c>
      <c r="B219" s="64" t="s">
        <v>487</v>
      </c>
      <c r="C219" s="267" t="s">
        <v>488</v>
      </c>
      <c r="D219" s="193">
        <v>0</v>
      </c>
      <c r="E219" s="193"/>
      <c r="F219" s="44" t="str">
        <f t="shared" si="26"/>
        <v>-</v>
      </c>
    </row>
    <row r="220" spans="1:6" ht="12.75" customHeight="1" x14ac:dyDescent="0.2">
      <c r="A220" s="62">
        <v>3434</v>
      </c>
      <c r="B220" s="64" t="s">
        <v>489</v>
      </c>
      <c r="C220" s="267" t="s">
        <v>490</v>
      </c>
      <c r="D220" s="193">
        <v>0</v>
      </c>
      <c r="E220" s="193"/>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c r="F223" s="44" t="str">
        <f t="shared" si="26"/>
        <v>-</v>
      </c>
    </row>
    <row r="224" spans="1:6" ht="12.75" customHeight="1" x14ac:dyDescent="0.2">
      <c r="A224" s="62">
        <v>3512</v>
      </c>
      <c r="B224" s="64" t="s">
        <v>497</v>
      </c>
      <c r="C224" s="267" t="s">
        <v>498</v>
      </c>
      <c r="D224" s="193">
        <v>0</v>
      </c>
      <c r="E224" s="193"/>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c r="F226" s="44" t="str">
        <f t="shared" si="26"/>
        <v>-</v>
      </c>
    </row>
    <row r="227" spans="1:6" ht="12.75" customHeight="1" x14ac:dyDescent="0.2">
      <c r="A227" s="62">
        <v>3522</v>
      </c>
      <c r="B227" s="64" t="s">
        <v>503</v>
      </c>
      <c r="C227" s="267" t="s">
        <v>504</v>
      </c>
      <c r="D227" s="193">
        <v>0</v>
      </c>
      <c r="E227" s="193"/>
      <c r="F227" s="44" t="str">
        <f t="shared" si="26"/>
        <v>-</v>
      </c>
    </row>
    <row r="228" spans="1:6" ht="12.75" customHeight="1" x14ac:dyDescent="0.2">
      <c r="A228" s="62">
        <v>3523</v>
      </c>
      <c r="B228" s="63" t="s">
        <v>505</v>
      </c>
      <c r="C228" s="267" t="s">
        <v>506</v>
      </c>
      <c r="D228" s="193">
        <v>0</v>
      </c>
      <c r="E228" s="193"/>
      <c r="F228" s="44" t="str">
        <f t="shared" si="26"/>
        <v>-</v>
      </c>
    </row>
    <row r="229" spans="1:6" ht="24" x14ac:dyDescent="0.2">
      <c r="A229" s="62" t="s">
        <v>507</v>
      </c>
      <c r="B229" s="63" t="s">
        <v>508</v>
      </c>
      <c r="C229" s="267" t="s">
        <v>507</v>
      </c>
      <c r="D229" s="193">
        <v>0</v>
      </c>
      <c r="E229" s="193"/>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c r="F232" s="44" t="str">
        <f t="shared" si="44"/>
        <v>-</v>
      </c>
    </row>
    <row r="233" spans="1:6" ht="12.75" customHeight="1" x14ac:dyDescent="0.2">
      <c r="A233" s="62">
        <v>3612</v>
      </c>
      <c r="B233" s="63" t="s">
        <v>515</v>
      </c>
      <c r="C233" s="267" t="s">
        <v>516</v>
      </c>
      <c r="D233" s="193">
        <v>0</v>
      </c>
      <c r="E233" s="193"/>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c r="F235" s="44" t="str">
        <f t="shared" si="44"/>
        <v>-</v>
      </c>
    </row>
    <row r="236" spans="1:6" ht="24" x14ac:dyDescent="0.2">
      <c r="A236" s="62">
        <v>3622</v>
      </c>
      <c r="B236" s="64" t="s">
        <v>521</v>
      </c>
      <c r="C236" s="267" t="s">
        <v>522</v>
      </c>
      <c r="D236" s="193">
        <v>0</v>
      </c>
      <c r="E236" s="193"/>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c r="F238" s="44" t="str">
        <f t="shared" si="44"/>
        <v>-</v>
      </c>
    </row>
    <row r="239" spans="1:6" ht="12" x14ac:dyDescent="0.2">
      <c r="A239" s="62">
        <v>3632</v>
      </c>
      <c r="B239" s="64" t="s">
        <v>527</v>
      </c>
      <c r="C239" s="267" t="s">
        <v>528</v>
      </c>
      <c r="D239" s="193">
        <v>0</v>
      </c>
      <c r="E239" s="193"/>
      <c r="F239" s="44" t="str">
        <f t="shared" si="44"/>
        <v>-</v>
      </c>
    </row>
    <row r="240" spans="1:6" ht="24" x14ac:dyDescent="0.2">
      <c r="A240" s="62" t="s">
        <v>529</v>
      </c>
      <c r="B240" s="64" t="s">
        <v>530</v>
      </c>
      <c r="C240" s="268" t="s">
        <v>529</v>
      </c>
      <c r="D240" s="193">
        <v>0</v>
      </c>
      <c r="E240" s="193"/>
      <c r="F240" s="44" t="str">
        <f t="shared" si="44"/>
        <v>-</v>
      </c>
    </row>
    <row r="241" spans="1:6" ht="24" x14ac:dyDescent="0.2">
      <c r="A241" s="62" t="s">
        <v>531</v>
      </c>
      <c r="B241" s="64" t="s">
        <v>532</v>
      </c>
      <c r="C241" s="268" t="s">
        <v>531</v>
      </c>
      <c r="D241" s="193">
        <v>0</v>
      </c>
      <c r="E241" s="193"/>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c r="F243" s="70" t="str">
        <f t="shared" si="44"/>
        <v>-</v>
      </c>
    </row>
    <row r="244" spans="1:6" ht="12" x14ac:dyDescent="0.2">
      <c r="A244" s="69" t="s">
        <v>536</v>
      </c>
      <c r="B244" s="64" t="s">
        <v>183</v>
      </c>
      <c r="C244" s="300" t="s">
        <v>536</v>
      </c>
      <c r="D244" s="191"/>
      <c r="E244" s="191"/>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c r="F247" s="44" t="str">
        <f t="shared" si="49"/>
        <v>-</v>
      </c>
    </row>
    <row r="248" spans="1:6" ht="12.75" customHeight="1" x14ac:dyDescent="0.2">
      <c r="A248" s="62" t="s">
        <v>542</v>
      </c>
      <c r="B248" s="63" t="s">
        <v>543</v>
      </c>
      <c r="C248" s="267" t="s">
        <v>542</v>
      </c>
      <c r="D248" s="193">
        <v>0</v>
      </c>
      <c r="E248" s="193"/>
      <c r="F248" s="44" t="str">
        <f t="shared" si="49"/>
        <v>-</v>
      </c>
    </row>
    <row r="249" spans="1:6" ht="12.75" customHeight="1" x14ac:dyDescent="0.2">
      <c r="A249" s="62" t="s">
        <v>544</v>
      </c>
      <c r="B249" s="63" t="s">
        <v>545</v>
      </c>
      <c r="C249" s="268" t="s">
        <v>544</v>
      </c>
      <c r="D249" s="193">
        <v>0</v>
      </c>
      <c r="E249" s="193"/>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c r="F251" s="44" t="str">
        <f t="shared" si="51"/>
        <v>-</v>
      </c>
    </row>
    <row r="252" spans="1:6" ht="24" x14ac:dyDescent="0.2">
      <c r="A252" s="62">
        <v>3673</v>
      </c>
      <c r="B252" s="63" t="s">
        <v>550</v>
      </c>
      <c r="C252" s="267" t="s">
        <v>551</v>
      </c>
      <c r="D252" s="193">
        <v>0</v>
      </c>
      <c r="E252" s="193"/>
      <c r="F252" s="44" t="str">
        <f t="shared" si="51"/>
        <v>-</v>
      </c>
    </row>
    <row r="253" spans="1:6" ht="24" x14ac:dyDescent="0.2">
      <c r="A253" s="62">
        <v>3674</v>
      </c>
      <c r="B253" s="63" t="s">
        <v>552</v>
      </c>
      <c r="C253" s="267" t="s">
        <v>553</v>
      </c>
      <c r="D253" s="193">
        <v>0</v>
      </c>
      <c r="E253" s="193"/>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c r="F255" s="44" t="str">
        <f t="shared" si="53"/>
        <v>-</v>
      </c>
    </row>
    <row r="256" spans="1:6" ht="12.75" customHeight="1" x14ac:dyDescent="0.2">
      <c r="A256" s="62" t="s">
        <v>557</v>
      </c>
      <c r="B256" s="228" t="s">
        <v>204</v>
      </c>
      <c r="C256" s="267" t="s">
        <v>557</v>
      </c>
      <c r="D256" s="193">
        <v>0</v>
      </c>
      <c r="E256" s="193"/>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c r="F258" s="44" t="str">
        <f t="shared" si="53"/>
        <v>-</v>
      </c>
    </row>
    <row r="259" spans="1:6" ht="12.75" customHeight="1" x14ac:dyDescent="0.2">
      <c r="A259" s="62" t="s">
        <v>561</v>
      </c>
      <c r="B259" s="63" t="s">
        <v>209</v>
      </c>
      <c r="C259" s="267" t="s">
        <v>561</v>
      </c>
      <c r="D259" s="193">
        <v>0</v>
      </c>
      <c r="E259" s="193"/>
      <c r="F259" s="44" t="str">
        <f t="shared" si="53"/>
        <v>-</v>
      </c>
    </row>
    <row r="260" spans="1:6" ht="24" x14ac:dyDescent="0.2">
      <c r="A260" s="62" t="s">
        <v>562</v>
      </c>
      <c r="B260" s="63" t="s">
        <v>211</v>
      </c>
      <c r="C260" s="267" t="s">
        <v>562</v>
      </c>
      <c r="D260" s="193">
        <v>0</v>
      </c>
      <c r="E260" s="193"/>
      <c r="F260" s="44" t="str">
        <f t="shared" si="53"/>
        <v>-</v>
      </c>
    </row>
    <row r="261" spans="1:6" ht="24" x14ac:dyDescent="0.2">
      <c r="A261" s="62" t="s">
        <v>563</v>
      </c>
      <c r="B261" s="63" t="s">
        <v>213</v>
      </c>
      <c r="C261" s="267" t="s">
        <v>563</v>
      </c>
      <c r="D261" s="193">
        <v>0</v>
      </c>
      <c r="E261" s="193"/>
      <c r="F261" s="44" t="str">
        <f t="shared" si="53"/>
        <v>-</v>
      </c>
    </row>
    <row r="262" spans="1:6" ht="24" x14ac:dyDescent="0.2">
      <c r="A262" s="62">
        <v>37</v>
      </c>
      <c r="B262" s="63" t="s">
        <v>564</v>
      </c>
      <c r="C262" s="267" t="s">
        <v>565</v>
      </c>
      <c r="D262" s="59">
        <f t="shared" ref="D262:E262" si="55">D263+D269</f>
        <v>0</v>
      </c>
      <c r="E262" s="59">
        <f t="shared" si="55"/>
        <v>5836.03</v>
      </c>
      <c r="F262" s="44" t="str">
        <f t="shared" ref="F262:F268" si="56">IF(D262&lt;&gt;0,IF(E262/D262&gt;=100,"&gt;&gt;100",E262/D262*100),"-")</f>
        <v>-</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c r="F264" s="44" t="str">
        <f t="shared" si="56"/>
        <v>-</v>
      </c>
    </row>
    <row r="265" spans="1:6" ht="24" x14ac:dyDescent="0.2">
      <c r="A265" s="62">
        <v>3712</v>
      </c>
      <c r="B265" s="63" t="s">
        <v>570</v>
      </c>
      <c r="C265" s="267" t="s">
        <v>571</v>
      </c>
      <c r="D265" s="193">
        <v>0</v>
      </c>
      <c r="E265" s="193"/>
      <c r="F265" s="44" t="str">
        <f t="shared" si="56"/>
        <v>-</v>
      </c>
    </row>
    <row r="266" spans="1:6" ht="24" x14ac:dyDescent="0.2">
      <c r="A266" s="62" t="s">
        <v>572</v>
      </c>
      <c r="B266" s="63" t="s">
        <v>573</v>
      </c>
      <c r="C266" s="267" t="s">
        <v>572</v>
      </c>
      <c r="D266" s="193">
        <v>0</v>
      </c>
      <c r="E266" s="193"/>
      <c r="F266" s="44" t="str">
        <f t="shared" si="56"/>
        <v>-</v>
      </c>
    </row>
    <row r="267" spans="1:6" ht="24" x14ac:dyDescent="0.2">
      <c r="A267" s="62" t="s">
        <v>574</v>
      </c>
      <c r="B267" s="63" t="s">
        <v>575</v>
      </c>
      <c r="C267" s="267" t="s">
        <v>574</v>
      </c>
      <c r="D267" s="193">
        <v>0</v>
      </c>
      <c r="E267" s="193"/>
      <c r="F267" s="44" t="str">
        <f t="shared" si="56"/>
        <v>-</v>
      </c>
    </row>
    <row r="268" spans="1:6" ht="12.75" customHeight="1" x14ac:dyDescent="0.2">
      <c r="A268" s="62" t="s">
        <v>576</v>
      </c>
      <c r="B268" s="64" t="s">
        <v>577</v>
      </c>
      <c r="C268" s="267" t="s">
        <v>576</v>
      </c>
      <c r="D268" s="193">
        <v>0</v>
      </c>
      <c r="E268" s="193"/>
      <c r="F268" s="44" t="str">
        <f t="shared" si="56"/>
        <v>-</v>
      </c>
    </row>
    <row r="269" spans="1:6" ht="12.75" customHeight="1" x14ac:dyDescent="0.2">
      <c r="A269" s="62">
        <v>372</v>
      </c>
      <c r="B269" s="181" t="s">
        <v>578</v>
      </c>
      <c r="C269" s="267" t="s">
        <v>579</v>
      </c>
      <c r="D269" s="59">
        <f t="shared" ref="D269:E269" si="58">SUM(D270:D272)</f>
        <v>0</v>
      </c>
      <c r="E269" s="59">
        <f t="shared" si="58"/>
        <v>5836.03</v>
      </c>
      <c r="F269" s="44" t="str">
        <f t="shared" ref="F269:F272" si="59">IF(D269&lt;&gt;0,IF(E269/D269&gt;=100,"&gt;&gt;100",E269/D269*100),"-")</f>
        <v>-</v>
      </c>
    </row>
    <row r="270" spans="1:6" ht="12.75" customHeight="1" x14ac:dyDescent="0.2">
      <c r="A270" s="62">
        <v>3721</v>
      </c>
      <c r="B270" s="64" t="s">
        <v>580</v>
      </c>
      <c r="C270" s="267" t="s">
        <v>581</v>
      </c>
      <c r="D270" s="193">
        <v>0</v>
      </c>
      <c r="E270" s="193">
        <v>5836.03</v>
      </c>
      <c r="F270" s="44" t="str">
        <f t="shared" si="59"/>
        <v>-</v>
      </c>
    </row>
    <row r="271" spans="1:6" ht="12.75" customHeight="1" x14ac:dyDescent="0.2">
      <c r="A271" s="62">
        <v>3722</v>
      </c>
      <c r="B271" s="64" t="s">
        <v>582</v>
      </c>
      <c r="C271" s="267" t="s">
        <v>583</v>
      </c>
      <c r="D271" s="193">
        <v>0</v>
      </c>
      <c r="E271" s="193"/>
      <c r="F271" s="44" t="str">
        <f t="shared" si="59"/>
        <v>-</v>
      </c>
    </row>
    <row r="272" spans="1:6" ht="12.75" customHeight="1" x14ac:dyDescent="0.2">
      <c r="A272" s="62" t="s">
        <v>584</v>
      </c>
      <c r="B272" s="64" t="s">
        <v>585</v>
      </c>
      <c r="C272" s="267" t="s">
        <v>584</v>
      </c>
      <c r="D272" s="193">
        <v>0</v>
      </c>
      <c r="E272" s="193"/>
      <c r="F272" s="44" t="str">
        <f t="shared" si="59"/>
        <v>-</v>
      </c>
    </row>
    <row r="273" spans="1:6" ht="24" x14ac:dyDescent="0.2">
      <c r="A273" s="62">
        <v>38</v>
      </c>
      <c r="B273" s="64" t="s">
        <v>586</v>
      </c>
      <c r="C273" s="267" t="s">
        <v>587</v>
      </c>
      <c r="D273" s="59">
        <f t="shared" ref="D273:E273" si="60">D274+D278+D283+D289</f>
        <v>621.44000000000005</v>
      </c>
      <c r="E273" s="59">
        <f t="shared" si="60"/>
        <v>612</v>
      </c>
      <c r="F273" s="44">
        <f t="shared" ref="F273:F277" si="61">IF(D273&lt;&gt;0,IF(E273/D273&gt;=100,"&gt;&gt;100",E273/D273*100),"-")</f>
        <v>98.480947476828007</v>
      </c>
    </row>
    <row r="274" spans="1:6" ht="12.75" customHeight="1" x14ac:dyDescent="0.2">
      <c r="A274" s="62">
        <v>381</v>
      </c>
      <c r="B274" s="63" t="s">
        <v>588</v>
      </c>
      <c r="C274" s="267" t="s">
        <v>589</v>
      </c>
      <c r="D274" s="59">
        <f t="shared" ref="D274:E274" si="62">SUM(D275:D277)</f>
        <v>621.44000000000005</v>
      </c>
      <c r="E274" s="59">
        <f t="shared" si="62"/>
        <v>612</v>
      </c>
      <c r="F274" s="44">
        <f t="shared" si="61"/>
        <v>98.480947476828007</v>
      </c>
    </row>
    <row r="275" spans="1:6" ht="12.75" customHeight="1" x14ac:dyDescent="0.2">
      <c r="A275" s="62">
        <v>3811</v>
      </c>
      <c r="B275" s="63" t="s">
        <v>590</v>
      </c>
      <c r="C275" s="267" t="s">
        <v>591</v>
      </c>
      <c r="D275" s="193">
        <v>0</v>
      </c>
      <c r="E275" s="193"/>
      <c r="F275" s="44" t="str">
        <f t="shared" si="61"/>
        <v>-</v>
      </c>
    </row>
    <row r="276" spans="1:6" ht="12.75" customHeight="1" x14ac:dyDescent="0.2">
      <c r="A276" s="62">
        <v>3812</v>
      </c>
      <c r="B276" s="63" t="s">
        <v>592</v>
      </c>
      <c r="C276" s="267" t="s">
        <v>593</v>
      </c>
      <c r="D276" s="193">
        <v>621.44000000000005</v>
      </c>
      <c r="E276" s="193">
        <v>612</v>
      </c>
      <c r="F276" s="44">
        <f t="shared" si="61"/>
        <v>98.480947476828007</v>
      </c>
    </row>
    <row r="277" spans="1:6" ht="12.75" customHeight="1" x14ac:dyDescent="0.2">
      <c r="A277" s="62" t="s">
        <v>594</v>
      </c>
      <c r="B277" s="63" t="s">
        <v>595</v>
      </c>
      <c r="C277" s="267" t="s">
        <v>594</v>
      </c>
      <c r="D277" s="193">
        <v>0</v>
      </c>
      <c r="E277" s="193"/>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c r="F279" s="44" t="str">
        <f t="shared" si="64"/>
        <v>-</v>
      </c>
    </row>
    <row r="280" spans="1:6" ht="12.75" customHeight="1" x14ac:dyDescent="0.2">
      <c r="A280" s="62">
        <v>3822</v>
      </c>
      <c r="B280" s="63" t="s">
        <v>600</v>
      </c>
      <c r="C280" s="267" t="s">
        <v>601</v>
      </c>
      <c r="D280" s="193">
        <v>0</v>
      </c>
      <c r="E280" s="193"/>
      <c r="F280" s="44" t="str">
        <f t="shared" si="64"/>
        <v>-</v>
      </c>
    </row>
    <row r="281" spans="1:6" ht="12.75" customHeight="1" x14ac:dyDescent="0.2">
      <c r="A281" s="62" t="s">
        <v>602</v>
      </c>
      <c r="B281" s="63" t="s">
        <v>603</v>
      </c>
      <c r="C281" s="267" t="s">
        <v>602</v>
      </c>
      <c r="D281" s="193">
        <v>0</v>
      </c>
      <c r="E281" s="193"/>
      <c r="F281" s="44" t="str">
        <f t="shared" si="64"/>
        <v>-</v>
      </c>
    </row>
    <row r="282" spans="1:6" ht="24" x14ac:dyDescent="0.2">
      <c r="A282" s="62" t="s">
        <v>604</v>
      </c>
      <c r="B282" s="63" t="s">
        <v>605</v>
      </c>
      <c r="C282" s="268" t="s">
        <v>604</v>
      </c>
      <c r="D282" s="193">
        <v>0</v>
      </c>
      <c r="E282" s="193"/>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c r="F284" s="44" t="str">
        <f t="shared" si="66"/>
        <v>-</v>
      </c>
    </row>
    <row r="285" spans="1:6" ht="12.75" customHeight="1" x14ac:dyDescent="0.2">
      <c r="A285" s="62">
        <v>3832</v>
      </c>
      <c r="B285" s="63" t="s">
        <v>610</v>
      </c>
      <c r="C285" s="267" t="s">
        <v>611</v>
      </c>
      <c r="D285" s="193">
        <v>0</v>
      </c>
      <c r="E285" s="193"/>
      <c r="F285" s="44" t="str">
        <f t="shared" si="66"/>
        <v>-</v>
      </c>
    </row>
    <row r="286" spans="1:6" ht="12.75" customHeight="1" x14ac:dyDescent="0.2">
      <c r="A286" s="62">
        <v>3833</v>
      </c>
      <c r="B286" s="63" t="s">
        <v>612</v>
      </c>
      <c r="C286" s="267" t="s">
        <v>613</v>
      </c>
      <c r="D286" s="193">
        <v>0</v>
      </c>
      <c r="E286" s="193"/>
      <c r="F286" s="44" t="str">
        <f t="shared" si="66"/>
        <v>-</v>
      </c>
    </row>
    <row r="287" spans="1:6" ht="12.75" customHeight="1" x14ac:dyDescent="0.2">
      <c r="A287" s="62">
        <v>3834</v>
      </c>
      <c r="B287" s="63" t="s">
        <v>614</v>
      </c>
      <c r="C287" s="267" t="s">
        <v>615</v>
      </c>
      <c r="D287" s="193">
        <v>0</v>
      </c>
      <c r="E287" s="193"/>
      <c r="F287" s="44" t="str">
        <f t="shared" si="66"/>
        <v>-</v>
      </c>
    </row>
    <row r="288" spans="1:6" ht="12.75" customHeight="1" x14ac:dyDescent="0.2">
      <c r="A288" s="62" t="s">
        <v>616</v>
      </c>
      <c r="B288" s="63" t="s">
        <v>351</v>
      </c>
      <c r="C288" s="267" t="s">
        <v>616</v>
      </c>
      <c r="D288" s="193">
        <v>0</v>
      </c>
      <c r="E288" s="193"/>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c r="F290" s="44" t="str">
        <f t="shared" si="66"/>
        <v>-</v>
      </c>
    </row>
    <row r="291" spans="1:6" ht="24" x14ac:dyDescent="0.2">
      <c r="A291" s="62">
        <v>3862</v>
      </c>
      <c r="B291" s="64" t="s">
        <v>621</v>
      </c>
      <c r="C291" s="267" t="s">
        <v>622</v>
      </c>
      <c r="D291" s="193">
        <v>0</v>
      </c>
      <c r="E291" s="193"/>
      <c r="F291" s="44" t="str">
        <f t="shared" si="66"/>
        <v>-</v>
      </c>
    </row>
    <row r="292" spans="1:6" ht="12.75" customHeight="1" x14ac:dyDescent="0.2">
      <c r="A292" s="62">
        <v>3863</v>
      </c>
      <c r="B292" s="64" t="s">
        <v>623</v>
      </c>
      <c r="C292" s="267" t="s">
        <v>624</v>
      </c>
      <c r="D292" s="193">
        <v>0</v>
      </c>
      <c r="E292" s="193"/>
      <c r="F292" s="44" t="str">
        <f t="shared" si="66"/>
        <v>-</v>
      </c>
    </row>
    <row r="293" spans="1:6" ht="12.75" customHeight="1" x14ac:dyDescent="0.2">
      <c r="A293" s="62" t="s">
        <v>625</v>
      </c>
      <c r="B293" s="64" t="s">
        <v>626</v>
      </c>
      <c r="C293" s="267" t="s">
        <v>625</v>
      </c>
      <c r="D293" s="193">
        <v>0</v>
      </c>
      <c r="E293" s="193"/>
      <c r="F293" s="44" t="str">
        <f t="shared" si="66"/>
        <v>-</v>
      </c>
    </row>
    <row r="294" spans="1:6" ht="24" x14ac:dyDescent="0.2">
      <c r="A294" s="62" t="s">
        <v>627</v>
      </c>
      <c r="B294" s="64" t="s">
        <v>628</v>
      </c>
      <c r="C294" s="268" t="s">
        <v>627</v>
      </c>
      <c r="D294" s="193">
        <v>0</v>
      </c>
      <c r="E294" s="193"/>
      <c r="F294" s="44" t="str">
        <f t="shared" si="66"/>
        <v>-</v>
      </c>
    </row>
    <row r="295" spans="1:6" ht="12.75" customHeight="1" x14ac:dyDescent="0.2">
      <c r="A295" s="62" t="s">
        <v>629</v>
      </c>
      <c r="B295" s="63" t="s">
        <v>630</v>
      </c>
      <c r="C295" s="267" t="s">
        <v>631</v>
      </c>
      <c r="D295" s="193">
        <v>0</v>
      </c>
      <c r="E295" s="193"/>
      <c r="F295" s="44" t="str">
        <f t="shared" ref="F295:F306" si="68">IF(D295&lt;&gt;0,IF(E295/D295&gt;=100,"&gt;&gt;100",E295/D295*100),"-")</f>
        <v>-</v>
      </c>
    </row>
    <row r="296" spans="1:6" ht="12.75" customHeight="1" x14ac:dyDescent="0.2">
      <c r="A296" s="62" t="s">
        <v>629</v>
      </c>
      <c r="B296" s="63" t="s">
        <v>632</v>
      </c>
      <c r="C296" s="267" t="s">
        <v>633</v>
      </c>
      <c r="D296" s="193">
        <v>0</v>
      </c>
      <c r="E296" s="193"/>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746567.03999999992</v>
      </c>
      <c r="E299" s="59">
        <f>E152-E297+E298</f>
        <v>951166.11000000022</v>
      </c>
      <c r="F299" s="44">
        <f t="shared" si="68"/>
        <v>127.40531781311968</v>
      </c>
    </row>
    <row r="300" spans="1:6" ht="12.75" customHeight="1" x14ac:dyDescent="0.2">
      <c r="A300" s="62" t="s">
        <v>629</v>
      </c>
      <c r="B300" s="63" t="s">
        <v>640</v>
      </c>
      <c r="C300" s="267" t="s">
        <v>641</v>
      </c>
      <c r="D300" s="59">
        <f>IF(D6&gt;=D299,D6-D299,0)</f>
        <v>24738.90000000014</v>
      </c>
      <c r="E300" s="59">
        <f>IF(E6&gt;=E299,E6-E299,0)</f>
        <v>0</v>
      </c>
      <c r="F300" s="44">
        <f t="shared" si="68"/>
        <v>0</v>
      </c>
    </row>
    <row r="301" spans="1:6" ht="12.75" customHeight="1" x14ac:dyDescent="0.2">
      <c r="A301" s="62" t="s">
        <v>629</v>
      </c>
      <c r="B301" s="63" t="s">
        <v>642</v>
      </c>
      <c r="C301" s="267" t="s">
        <v>643</v>
      </c>
      <c r="D301" s="59">
        <f>IF(D299&gt;=D6,D299-D6,0)</f>
        <v>0</v>
      </c>
      <c r="E301" s="59">
        <f>IF(E299&gt;=E6,E299-E6,0)</f>
        <v>79062.400000000373</v>
      </c>
      <c r="F301" s="44" t="str">
        <f t="shared" si="68"/>
        <v>-</v>
      </c>
    </row>
    <row r="302" spans="1:6" ht="12.75" customHeight="1" x14ac:dyDescent="0.2">
      <c r="A302" s="62">
        <v>92211</v>
      </c>
      <c r="B302" s="63" t="s">
        <v>644</v>
      </c>
      <c r="C302" s="267" t="s">
        <v>645</v>
      </c>
      <c r="D302" s="193">
        <v>161268.97</v>
      </c>
      <c r="E302" s="193">
        <v>154892.64000000001</v>
      </c>
      <c r="F302" s="44">
        <f t="shared" si="68"/>
        <v>96.046151965874159</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0</v>
      </c>
      <c r="E304" s="193">
        <v>113036.52</v>
      </c>
      <c r="F304" s="44" t="str">
        <f t="shared" si="68"/>
        <v>-</v>
      </c>
    </row>
    <row r="305" spans="1:6" ht="12" x14ac:dyDescent="0.2">
      <c r="A305" s="62">
        <v>9661</v>
      </c>
      <c r="B305" s="228" t="s">
        <v>650</v>
      </c>
      <c r="C305" s="267" t="s">
        <v>651</v>
      </c>
      <c r="D305" s="193">
        <v>0</v>
      </c>
      <c r="E305" s="193">
        <v>0</v>
      </c>
      <c r="F305" s="44" t="str">
        <f t="shared" si="68"/>
        <v>-</v>
      </c>
    </row>
    <row r="306" spans="1:6" ht="12.75" customHeight="1" x14ac:dyDescent="0.2">
      <c r="A306" s="269" t="s">
        <v>652</v>
      </c>
      <c r="B306" s="183" t="s">
        <v>653</v>
      </c>
      <c r="C306" s="270" t="s">
        <v>652</v>
      </c>
      <c r="D306" s="195">
        <v>0</v>
      </c>
      <c r="E306" s="195">
        <v>0</v>
      </c>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34.130000000000003</v>
      </c>
      <c r="E308" s="59">
        <f t="shared" si="71"/>
        <v>28.54</v>
      </c>
      <c r="F308" s="44">
        <f t="shared" ref="F308:F428" si="72">IF(D308&lt;&gt;0,IF(E308/D308&gt;=100,"&gt;&gt;100",E308/D308*100),"-")</f>
        <v>83.621447406973331</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c r="F311" s="44" t="str">
        <f t="shared" si="72"/>
        <v>-</v>
      </c>
    </row>
    <row r="312" spans="1:6" ht="12.75" customHeight="1" x14ac:dyDescent="0.2">
      <c r="A312" s="62">
        <v>7112</v>
      </c>
      <c r="B312" s="63" t="s">
        <v>663</v>
      </c>
      <c r="C312" s="267" t="s">
        <v>664</v>
      </c>
      <c r="D312" s="193">
        <v>0</v>
      </c>
      <c r="E312" s="193"/>
      <c r="F312" s="44" t="str">
        <f t="shared" si="72"/>
        <v>-</v>
      </c>
    </row>
    <row r="313" spans="1:6" ht="12.75" customHeight="1" x14ac:dyDescent="0.2">
      <c r="A313" s="62">
        <v>7113</v>
      </c>
      <c r="B313" s="63" t="s">
        <v>665</v>
      </c>
      <c r="C313" s="267" t="s">
        <v>666</v>
      </c>
      <c r="D313" s="193">
        <v>0</v>
      </c>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c r="F315" s="44" t="str">
        <f t="shared" si="72"/>
        <v>-</v>
      </c>
    </row>
    <row r="316" spans="1:6" ht="12.75" customHeight="1" x14ac:dyDescent="0.2">
      <c r="A316" s="62">
        <v>7122</v>
      </c>
      <c r="B316" s="63" t="s">
        <v>671</v>
      </c>
      <c r="C316" s="267" t="s">
        <v>672</v>
      </c>
      <c r="D316" s="193">
        <v>0</v>
      </c>
      <c r="E316" s="193"/>
      <c r="F316" s="44" t="str">
        <f t="shared" si="72"/>
        <v>-</v>
      </c>
    </row>
    <row r="317" spans="1:6" ht="12.75" customHeight="1" x14ac:dyDescent="0.2">
      <c r="A317" s="62">
        <v>7123</v>
      </c>
      <c r="B317" s="63" t="s">
        <v>673</v>
      </c>
      <c r="C317" s="267" t="s">
        <v>674</v>
      </c>
      <c r="D317" s="193">
        <v>0</v>
      </c>
      <c r="E317" s="193"/>
      <c r="F317" s="44" t="str">
        <f t="shared" si="72"/>
        <v>-</v>
      </c>
    </row>
    <row r="318" spans="1:6" ht="12.75" customHeight="1" x14ac:dyDescent="0.2">
      <c r="A318" s="62">
        <v>7124</v>
      </c>
      <c r="B318" s="63" t="s">
        <v>675</v>
      </c>
      <c r="C318" s="267" t="s">
        <v>676</v>
      </c>
      <c r="D318" s="193">
        <v>0</v>
      </c>
      <c r="E318" s="193"/>
      <c r="F318" s="44" t="str">
        <f t="shared" si="72"/>
        <v>-</v>
      </c>
    </row>
    <row r="319" spans="1:6" ht="12.75" customHeight="1" x14ac:dyDescent="0.2">
      <c r="A319" s="62">
        <v>7125</v>
      </c>
      <c r="B319" s="63" t="s">
        <v>677</v>
      </c>
      <c r="C319" s="267" t="s">
        <v>678</v>
      </c>
      <c r="D319" s="193">
        <v>0</v>
      </c>
      <c r="E319" s="193"/>
      <c r="F319" s="44" t="str">
        <f t="shared" si="72"/>
        <v>-</v>
      </c>
    </row>
    <row r="320" spans="1:6" ht="12.75" customHeight="1" x14ac:dyDescent="0.2">
      <c r="A320" s="62">
        <v>7126</v>
      </c>
      <c r="B320" s="63" t="s">
        <v>679</v>
      </c>
      <c r="C320" s="267" t="s">
        <v>680</v>
      </c>
      <c r="D320" s="193">
        <v>0</v>
      </c>
      <c r="E320" s="193"/>
      <c r="F320" s="44" t="str">
        <f t="shared" si="72"/>
        <v>-</v>
      </c>
    </row>
    <row r="321" spans="1:6" ht="24" x14ac:dyDescent="0.2">
      <c r="A321" s="62">
        <v>72</v>
      </c>
      <c r="B321" s="182" t="s">
        <v>681</v>
      </c>
      <c r="C321" s="267" t="s">
        <v>682</v>
      </c>
      <c r="D321" s="59">
        <f t="shared" ref="D321:E321" si="76">D322+D327+D336+D341+D346+D349</f>
        <v>34.130000000000003</v>
      </c>
      <c r="E321" s="59">
        <f t="shared" si="76"/>
        <v>28.54</v>
      </c>
      <c r="F321" s="44">
        <f t="shared" si="72"/>
        <v>83.621447406973331</v>
      </c>
    </row>
    <row r="322" spans="1:6" ht="12.75" customHeight="1" x14ac:dyDescent="0.2">
      <c r="A322" s="62">
        <v>721</v>
      </c>
      <c r="B322" s="63" t="s">
        <v>683</v>
      </c>
      <c r="C322" s="267" t="s">
        <v>684</v>
      </c>
      <c r="D322" s="59">
        <f t="shared" ref="D322:E322" si="77">SUM(D323:D326)</f>
        <v>34.130000000000003</v>
      </c>
      <c r="E322" s="59">
        <f t="shared" si="77"/>
        <v>28.54</v>
      </c>
      <c r="F322" s="44">
        <f t="shared" si="72"/>
        <v>83.621447406973331</v>
      </c>
    </row>
    <row r="323" spans="1:6" ht="12.75" customHeight="1" x14ac:dyDescent="0.2">
      <c r="A323" s="62">
        <v>7211</v>
      </c>
      <c r="B323" s="63" t="s">
        <v>685</v>
      </c>
      <c r="C323" s="267" t="s">
        <v>686</v>
      </c>
      <c r="D323" s="193">
        <v>34.130000000000003</v>
      </c>
      <c r="E323" s="193">
        <v>28.54</v>
      </c>
      <c r="F323" s="44">
        <f t="shared" si="72"/>
        <v>83.621447406973331</v>
      </c>
    </row>
    <row r="324" spans="1:6" ht="12.75" customHeight="1" x14ac:dyDescent="0.2">
      <c r="A324" s="62">
        <v>7212</v>
      </c>
      <c r="B324" s="63" t="s">
        <v>687</v>
      </c>
      <c r="C324" s="267" t="s">
        <v>688</v>
      </c>
      <c r="D324" s="193">
        <v>0</v>
      </c>
      <c r="E324" s="193"/>
      <c r="F324" s="44" t="str">
        <f t="shared" si="72"/>
        <v>-</v>
      </c>
    </row>
    <row r="325" spans="1:6" ht="12.75" customHeight="1" x14ac:dyDescent="0.2">
      <c r="A325" s="62">
        <v>7213</v>
      </c>
      <c r="B325" s="63" t="s">
        <v>689</v>
      </c>
      <c r="C325" s="267" t="s">
        <v>690</v>
      </c>
      <c r="D325" s="193">
        <v>0</v>
      </c>
      <c r="E325" s="193"/>
      <c r="F325" s="44" t="str">
        <f t="shared" si="72"/>
        <v>-</v>
      </c>
    </row>
    <row r="326" spans="1:6" ht="12.75" customHeight="1" x14ac:dyDescent="0.2">
      <c r="A326" s="62">
        <v>7214</v>
      </c>
      <c r="B326" s="63" t="s">
        <v>691</v>
      </c>
      <c r="C326" s="267" t="s">
        <v>692</v>
      </c>
      <c r="D326" s="193">
        <v>0</v>
      </c>
      <c r="E326" s="193"/>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c r="F328" s="44" t="str">
        <f t="shared" si="72"/>
        <v>-</v>
      </c>
    </row>
    <row r="329" spans="1:6" ht="12.75" customHeight="1" x14ac:dyDescent="0.2">
      <c r="A329" s="62">
        <v>7222</v>
      </c>
      <c r="B329" s="63" t="s">
        <v>697</v>
      </c>
      <c r="C329" s="267" t="s">
        <v>698</v>
      </c>
      <c r="D329" s="193">
        <v>0</v>
      </c>
      <c r="E329" s="193"/>
      <c r="F329" s="44" t="str">
        <f t="shared" si="72"/>
        <v>-</v>
      </c>
    </row>
    <row r="330" spans="1:6" ht="12.75" customHeight="1" x14ac:dyDescent="0.2">
      <c r="A330" s="62">
        <v>7223</v>
      </c>
      <c r="B330" s="63" t="s">
        <v>699</v>
      </c>
      <c r="C330" s="267" t="s">
        <v>700</v>
      </c>
      <c r="D330" s="193">
        <v>0</v>
      </c>
      <c r="E330" s="193"/>
      <c r="F330" s="44" t="str">
        <f t="shared" si="72"/>
        <v>-</v>
      </c>
    </row>
    <row r="331" spans="1:6" ht="12.75" customHeight="1" x14ac:dyDescent="0.2">
      <c r="A331" s="62">
        <v>7224</v>
      </c>
      <c r="B331" s="63" t="s">
        <v>701</v>
      </c>
      <c r="C331" s="267" t="s">
        <v>702</v>
      </c>
      <c r="D331" s="193">
        <v>0</v>
      </c>
      <c r="E331" s="193"/>
      <c r="F331" s="44" t="str">
        <f t="shared" si="72"/>
        <v>-</v>
      </c>
    </row>
    <row r="332" spans="1:6" ht="12.75" customHeight="1" x14ac:dyDescent="0.2">
      <c r="A332" s="69">
        <v>7225</v>
      </c>
      <c r="B332" s="64" t="s">
        <v>703</v>
      </c>
      <c r="C332" s="301" t="s">
        <v>704</v>
      </c>
      <c r="D332" s="191">
        <v>0</v>
      </c>
      <c r="E332" s="191"/>
      <c r="F332" s="44" t="str">
        <f t="shared" si="72"/>
        <v>-</v>
      </c>
    </row>
    <row r="333" spans="1:6" ht="12.75" customHeight="1" x14ac:dyDescent="0.2">
      <c r="A333" s="62">
        <v>7226</v>
      </c>
      <c r="B333" s="63" t="s">
        <v>705</v>
      </c>
      <c r="C333" s="267" t="s">
        <v>706</v>
      </c>
      <c r="D333" s="193">
        <v>0</v>
      </c>
      <c r="E333" s="193"/>
      <c r="F333" s="44" t="str">
        <f t="shared" si="72"/>
        <v>-</v>
      </c>
    </row>
    <row r="334" spans="1:6" ht="12.75" customHeight="1" x14ac:dyDescent="0.2">
      <c r="A334" s="62">
        <v>7227</v>
      </c>
      <c r="B334" s="63" t="s">
        <v>707</v>
      </c>
      <c r="C334" s="267" t="s">
        <v>708</v>
      </c>
      <c r="D334" s="193">
        <v>0</v>
      </c>
      <c r="E334" s="193"/>
      <c r="F334" s="44" t="str">
        <f t="shared" si="72"/>
        <v>-</v>
      </c>
    </row>
    <row r="335" spans="1:6" ht="12.75" customHeight="1" x14ac:dyDescent="0.2">
      <c r="A335" s="62" t="s">
        <v>709</v>
      </c>
      <c r="B335" s="63" t="s">
        <v>710</v>
      </c>
      <c r="C335" s="267" t="s">
        <v>709</v>
      </c>
      <c r="D335" s="193">
        <v>0</v>
      </c>
      <c r="E335" s="193"/>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c r="F337" s="44" t="str">
        <f t="shared" si="72"/>
        <v>-</v>
      </c>
    </row>
    <row r="338" spans="1:6" ht="12.75" customHeight="1" x14ac:dyDescent="0.2">
      <c r="A338" s="62">
        <v>7232</v>
      </c>
      <c r="B338" s="63" t="s">
        <v>715</v>
      </c>
      <c r="C338" s="267" t="s">
        <v>716</v>
      </c>
      <c r="D338" s="193">
        <v>0</v>
      </c>
      <c r="E338" s="193"/>
      <c r="F338" s="44" t="str">
        <f t="shared" si="72"/>
        <v>-</v>
      </c>
    </row>
    <row r="339" spans="1:6" ht="12.75" customHeight="1" x14ac:dyDescent="0.2">
      <c r="A339" s="62">
        <v>7233</v>
      </c>
      <c r="B339" s="63" t="s">
        <v>717</v>
      </c>
      <c r="C339" s="267" t="s">
        <v>718</v>
      </c>
      <c r="D339" s="193">
        <v>0</v>
      </c>
      <c r="E339" s="193"/>
      <c r="F339" s="44" t="str">
        <f t="shared" si="72"/>
        <v>-</v>
      </c>
    </row>
    <row r="340" spans="1:6" ht="12.75" customHeight="1" x14ac:dyDescent="0.2">
      <c r="A340" s="62">
        <v>7234</v>
      </c>
      <c r="B340" s="182" t="s">
        <v>719</v>
      </c>
      <c r="C340" s="267" t="s">
        <v>720</v>
      </c>
      <c r="D340" s="193">
        <v>0</v>
      </c>
      <c r="E340" s="193"/>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c r="F342" s="44" t="str">
        <f t="shared" si="72"/>
        <v>-</v>
      </c>
    </row>
    <row r="343" spans="1:6" ht="12.75" customHeight="1" x14ac:dyDescent="0.2">
      <c r="A343" s="62">
        <v>7242</v>
      </c>
      <c r="B343" s="63" t="s">
        <v>725</v>
      </c>
      <c r="C343" s="267" t="s">
        <v>726</v>
      </c>
      <c r="D343" s="193">
        <v>0</v>
      </c>
      <c r="E343" s="193"/>
      <c r="F343" s="44" t="str">
        <f t="shared" si="72"/>
        <v>-</v>
      </c>
    </row>
    <row r="344" spans="1:6" ht="12.75" customHeight="1" x14ac:dyDescent="0.2">
      <c r="A344" s="62">
        <v>7243</v>
      </c>
      <c r="B344" s="63" t="s">
        <v>727</v>
      </c>
      <c r="C344" s="267" t="s">
        <v>728</v>
      </c>
      <c r="D344" s="193">
        <v>0</v>
      </c>
      <c r="E344" s="193"/>
      <c r="F344" s="44" t="str">
        <f t="shared" si="72"/>
        <v>-</v>
      </c>
    </row>
    <row r="345" spans="1:6" ht="12.75" customHeight="1" x14ac:dyDescent="0.2">
      <c r="A345" s="62">
        <v>7244</v>
      </c>
      <c r="B345" s="63" t="s">
        <v>729</v>
      </c>
      <c r="C345" s="267" t="s">
        <v>730</v>
      </c>
      <c r="D345" s="193">
        <v>0</v>
      </c>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c r="F347" s="44" t="str">
        <f t="shared" si="72"/>
        <v>-</v>
      </c>
    </row>
    <row r="348" spans="1:6" ht="12.75" customHeight="1" x14ac:dyDescent="0.2">
      <c r="A348" s="62">
        <v>7252</v>
      </c>
      <c r="B348" s="63" t="s">
        <v>735</v>
      </c>
      <c r="C348" s="267" t="s">
        <v>736</v>
      </c>
      <c r="D348" s="193">
        <v>0</v>
      </c>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c r="F350" s="44" t="str">
        <f t="shared" si="72"/>
        <v>-</v>
      </c>
    </row>
    <row r="351" spans="1:6" ht="12.75" customHeight="1" x14ac:dyDescent="0.2">
      <c r="A351" s="62">
        <v>7262</v>
      </c>
      <c r="B351" s="63" t="s">
        <v>741</v>
      </c>
      <c r="C351" s="267" t="s">
        <v>742</v>
      </c>
      <c r="D351" s="193">
        <v>0</v>
      </c>
      <c r="E351" s="193"/>
      <c r="F351" s="44" t="str">
        <f t="shared" si="72"/>
        <v>-</v>
      </c>
    </row>
    <row r="352" spans="1:6" ht="12.75" customHeight="1" x14ac:dyDescent="0.2">
      <c r="A352" s="62">
        <v>7263</v>
      </c>
      <c r="B352" s="63" t="s">
        <v>743</v>
      </c>
      <c r="C352" s="267" t="s">
        <v>744</v>
      </c>
      <c r="D352" s="193">
        <v>0</v>
      </c>
      <c r="E352" s="193"/>
      <c r="F352" s="44" t="str">
        <f t="shared" si="72"/>
        <v>-</v>
      </c>
    </row>
    <row r="353" spans="1:6" ht="12.75" customHeight="1" x14ac:dyDescent="0.2">
      <c r="A353" s="62">
        <v>7264</v>
      </c>
      <c r="B353" s="63" t="s">
        <v>745</v>
      </c>
      <c r="C353" s="267" t="s">
        <v>746</v>
      </c>
      <c r="D353" s="193">
        <v>0</v>
      </c>
      <c r="E353" s="193"/>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c r="F356" s="44" t="str">
        <f t="shared" si="72"/>
        <v>-</v>
      </c>
    </row>
    <row r="357" spans="1:6" ht="12.75" customHeight="1" x14ac:dyDescent="0.2">
      <c r="A357" s="62">
        <v>7312</v>
      </c>
      <c r="B357" s="63" t="s">
        <v>753</v>
      </c>
      <c r="C357" s="267" t="s">
        <v>754</v>
      </c>
      <c r="D357" s="193">
        <v>0</v>
      </c>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18170.760000000002</v>
      </c>
      <c r="E360" s="59">
        <f t="shared" si="86"/>
        <v>3803.37</v>
      </c>
      <c r="F360" s="44">
        <f t="shared" si="72"/>
        <v>20.931265395613611</v>
      </c>
    </row>
    <row r="361" spans="1:6" ht="12.75" customHeight="1" x14ac:dyDescent="0.2">
      <c r="A361" s="62">
        <v>41</v>
      </c>
      <c r="B361" s="63" t="s">
        <v>761</v>
      </c>
      <c r="C361" s="267" t="s">
        <v>762</v>
      </c>
      <c r="D361" s="59">
        <f t="shared" ref="D361:E361" si="87">D362+D366</f>
        <v>323.75</v>
      </c>
      <c r="E361" s="59">
        <f t="shared" si="87"/>
        <v>0</v>
      </c>
      <c r="F361" s="44">
        <f t="shared" si="72"/>
        <v>0</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c r="F363" s="44" t="str">
        <f t="shared" si="72"/>
        <v>-</v>
      </c>
    </row>
    <row r="364" spans="1:6" ht="12.75" customHeight="1" x14ac:dyDescent="0.2">
      <c r="A364" s="62">
        <v>4112</v>
      </c>
      <c r="B364" s="63" t="s">
        <v>663</v>
      </c>
      <c r="C364" s="267" t="s">
        <v>766</v>
      </c>
      <c r="D364" s="193">
        <v>0</v>
      </c>
      <c r="E364" s="193"/>
      <c r="F364" s="44" t="str">
        <f t="shared" si="72"/>
        <v>-</v>
      </c>
    </row>
    <row r="365" spans="1:6" ht="12.75" customHeight="1" x14ac:dyDescent="0.2">
      <c r="A365" s="62">
        <v>4113</v>
      </c>
      <c r="B365" s="63" t="s">
        <v>767</v>
      </c>
      <c r="C365" s="267" t="s">
        <v>768</v>
      </c>
      <c r="D365" s="193">
        <v>0</v>
      </c>
      <c r="E365" s="193"/>
      <c r="F365" s="44" t="str">
        <f t="shared" si="72"/>
        <v>-</v>
      </c>
    </row>
    <row r="366" spans="1:6" ht="12.75" customHeight="1" x14ac:dyDescent="0.2">
      <c r="A366" s="62">
        <v>412</v>
      </c>
      <c r="B366" s="63" t="s">
        <v>769</v>
      </c>
      <c r="C366" s="267" t="s">
        <v>770</v>
      </c>
      <c r="D366" s="59">
        <f t="shared" ref="D366:E366" si="89">SUM(D367:D372)</f>
        <v>323.75</v>
      </c>
      <c r="E366" s="59">
        <f t="shared" si="89"/>
        <v>0</v>
      </c>
      <c r="F366" s="44">
        <f t="shared" si="72"/>
        <v>0</v>
      </c>
    </row>
    <row r="367" spans="1:6" ht="12.75" customHeight="1" x14ac:dyDescent="0.2">
      <c r="A367" s="62">
        <v>4121</v>
      </c>
      <c r="B367" s="63" t="s">
        <v>669</v>
      </c>
      <c r="C367" s="267" t="s">
        <v>771</v>
      </c>
      <c r="D367" s="193">
        <v>0</v>
      </c>
      <c r="E367" s="193"/>
      <c r="F367" s="44" t="str">
        <f t="shared" si="72"/>
        <v>-</v>
      </c>
    </row>
    <row r="368" spans="1:6" ht="12.75" customHeight="1" x14ac:dyDescent="0.2">
      <c r="A368" s="62">
        <v>4122</v>
      </c>
      <c r="B368" s="63" t="s">
        <v>671</v>
      </c>
      <c r="C368" s="267" t="s">
        <v>772</v>
      </c>
      <c r="D368" s="193">
        <v>0</v>
      </c>
      <c r="E368" s="193"/>
      <c r="F368" s="44" t="str">
        <f t="shared" si="72"/>
        <v>-</v>
      </c>
    </row>
    <row r="369" spans="1:6" ht="12.75" customHeight="1" x14ac:dyDescent="0.2">
      <c r="A369" s="62">
        <v>4123</v>
      </c>
      <c r="B369" s="63" t="s">
        <v>673</v>
      </c>
      <c r="C369" s="267" t="s">
        <v>773</v>
      </c>
      <c r="D369" s="193">
        <v>323.75</v>
      </c>
      <c r="E369" s="193"/>
      <c r="F369" s="44">
        <f t="shared" si="72"/>
        <v>0</v>
      </c>
    </row>
    <row r="370" spans="1:6" ht="12.75" customHeight="1" x14ac:dyDescent="0.2">
      <c r="A370" s="62">
        <v>4124</v>
      </c>
      <c r="B370" s="63" t="s">
        <v>675</v>
      </c>
      <c r="C370" s="267" t="s">
        <v>774</v>
      </c>
      <c r="D370" s="193">
        <v>0</v>
      </c>
      <c r="E370" s="193"/>
      <c r="F370" s="44" t="str">
        <f t="shared" si="72"/>
        <v>-</v>
      </c>
    </row>
    <row r="371" spans="1:6" ht="12.75" customHeight="1" x14ac:dyDescent="0.2">
      <c r="A371" s="62">
        <v>4125</v>
      </c>
      <c r="B371" s="63" t="s">
        <v>677</v>
      </c>
      <c r="C371" s="267" t="s">
        <v>775</v>
      </c>
      <c r="D371" s="193">
        <v>0</v>
      </c>
      <c r="E371" s="193"/>
      <c r="F371" s="44" t="str">
        <f t="shared" si="72"/>
        <v>-</v>
      </c>
    </row>
    <row r="372" spans="1:6" ht="12.75" customHeight="1" x14ac:dyDescent="0.2">
      <c r="A372" s="62">
        <v>4126</v>
      </c>
      <c r="B372" s="63" t="s">
        <v>679</v>
      </c>
      <c r="C372" s="267" t="s">
        <v>776</v>
      </c>
      <c r="D372" s="193">
        <v>0</v>
      </c>
      <c r="E372" s="193"/>
      <c r="F372" s="44" t="str">
        <f t="shared" si="72"/>
        <v>-</v>
      </c>
    </row>
    <row r="373" spans="1:6" ht="24" x14ac:dyDescent="0.2">
      <c r="A373" s="62">
        <v>42</v>
      </c>
      <c r="B373" s="182" t="s">
        <v>777</v>
      </c>
      <c r="C373" s="267" t="s">
        <v>778</v>
      </c>
      <c r="D373" s="59">
        <f t="shared" ref="D373:E373" si="90">D374+D379+D388+D393+D398+D401</f>
        <v>17847.010000000002</v>
      </c>
      <c r="E373" s="59">
        <f t="shared" si="90"/>
        <v>3803.37</v>
      </c>
      <c r="F373" s="44">
        <f t="shared" si="72"/>
        <v>21.31096469380585</v>
      </c>
    </row>
    <row r="374" spans="1:6" ht="12.75" customHeight="1" x14ac:dyDescent="0.2">
      <c r="A374" s="62">
        <v>421</v>
      </c>
      <c r="B374" s="63" t="s">
        <v>779</v>
      </c>
      <c r="C374" s="267" t="s">
        <v>780</v>
      </c>
      <c r="D374" s="59">
        <f t="shared" ref="D374:E374" si="91">SUM(D375:D378)</f>
        <v>0</v>
      </c>
      <c r="E374" s="59">
        <f t="shared" si="91"/>
        <v>2605.2800000000002</v>
      </c>
      <c r="F374" s="44" t="str">
        <f t="shared" si="72"/>
        <v>-</v>
      </c>
    </row>
    <row r="375" spans="1:6" ht="12.75" customHeight="1" x14ac:dyDescent="0.2">
      <c r="A375" s="62">
        <v>4211</v>
      </c>
      <c r="B375" s="63" t="s">
        <v>685</v>
      </c>
      <c r="C375" s="267" t="s">
        <v>781</v>
      </c>
      <c r="D375" s="193">
        <v>0</v>
      </c>
      <c r="E375" s="193"/>
      <c r="F375" s="44" t="str">
        <f t="shared" si="72"/>
        <v>-</v>
      </c>
    </row>
    <row r="376" spans="1:6" ht="12.75" customHeight="1" x14ac:dyDescent="0.2">
      <c r="A376" s="62">
        <v>4212</v>
      </c>
      <c r="B376" s="63" t="s">
        <v>687</v>
      </c>
      <c r="C376" s="267" t="s">
        <v>782</v>
      </c>
      <c r="D376" s="193">
        <v>0</v>
      </c>
      <c r="E376" s="193"/>
      <c r="F376" s="44" t="str">
        <f t="shared" si="72"/>
        <v>-</v>
      </c>
    </row>
    <row r="377" spans="1:6" ht="12.75" customHeight="1" x14ac:dyDescent="0.2">
      <c r="A377" s="62">
        <v>4213</v>
      </c>
      <c r="B377" s="63" t="s">
        <v>689</v>
      </c>
      <c r="C377" s="267" t="s">
        <v>783</v>
      </c>
      <c r="D377" s="193">
        <v>0</v>
      </c>
      <c r="E377" s="193"/>
      <c r="F377" s="44" t="str">
        <f t="shared" si="72"/>
        <v>-</v>
      </c>
    </row>
    <row r="378" spans="1:6" ht="12.75" customHeight="1" x14ac:dyDescent="0.2">
      <c r="A378" s="62">
        <v>4214</v>
      </c>
      <c r="B378" s="63" t="s">
        <v>691</v>
      </c>
      <c r="C378" s="267" t="s">
        <v>784</v>
      </c>
      <c r="D378" s="193">
        <v>0</v>
      </c>
      <c r="E378" s="193">
        <v>2605.2800000000002</v>
      </c>
      <c r="F378" s="44" t="str">
        <f t="shared" si="72"/>
        <v>-</v>
      </c>
    </row>
    <row r="379" spans="1:6" ht="12.75" customHeight="1" x14ac:dyDescent="0.2">
      <c r="A379" s="62">
        <v>422</v>
      </c>
      <c r="B379" s="63" t="s">
        <v>785</v>
      </c>
      <c r="C379" s="267" t="s">
        <v>786</v>
      </c>
      <c r="D379" s="59">
        <f t="shared" ref="D379:E379" si="92">SUM(D380:D387)</f>
        <v>17747.47</v>
      </c>
      <c r="E379" s="59">
        <f t="shared" si="92"/>
        <v>1013.22</v>
      </c>
      <c r="F379" s="44">
        <f t="shared" si="72"/>
        <v>5.7090954372651419</v>
      </c>
    </row>
    <row r="380" spans="1:6" ht="12.75" customHeight="1" x14ac:dyDescent="0.2">
      <c r="A380" s="62">
        <v>4221</v>
      </c>
      <c r="B380" s="63" t="s">
        <v>695</v>
      </c>
      <c r="C380" s="267" t="s">
        <v>787</v>
      </c>
      <c r="D380" s="193">
        <v>0</v>
      </c>
      <c r="E380" s="193">
        <v>514.23</v>
      </c>
      <c r="F380" s="44" t="str">
        <f t="shared" si="72"/>
        <v>-</v>
      </c>
    </row>
    <row r="381" spans="1:6" ht="12.75" customHeight="1" x14ac:dyDescent="0.2">
      <c r="A381" s="62">
        <v>4222</v>
      </c>
      <c r="B381" s="63" t="s">
        <v>788</v>
      </c>
      <c r="C381" s="267" t="s">
        <v>789</v>
      </c>
      <c r="D381" s="193">
        <v>0</v>
      </c>
      <c r="E381" s="193"/>
      <c r="F381" s="44" t="str">
        <f t="shared" si="72"/>
        <v>-</v>
      </c>
    </row>
    <row r="382" spans="1:6" ht="12.75" customHeight="1" x14ac:dyDescent="0.2">
      <c r="A382" s="62">
        <v>4223</v>
      </c>
      <c r="B382" s="63" t="s">
        <v>699</v>
      </c>
      <c r="C382" s="267" t="s">
        <v>790</v>
      </c>
      <c r="D382" s="193">
        <v>0</v>
      </c>
      <c r="E382" s="193"/>
      <c r="F382" s="44" t="str">
        <f t="shared" si="72"/>
        <v>-</v>
      </c>
    </row>
    <row r="383" spans="1:6" ht="12.75" customHeight="1" x14ac:dyDescent="0.2">
      <c r="A383" s="62">
        <v>4224</v>
      </c>
      <c r="B383" s="63" t="s">
        <v>701</v>
      </c>
      <c r="C383" s="267" t="s">
        <v>791</v>
      </c>
      <c r="D383" s="193">
        <v>0</v>
      </c>
      <c r="E383" s="193"/>
      <c r="F383" s="44" t="str">
        <f t="shared" si="72"/>
        <v>-</v>
      </c>
    </row>
    <row r="384" spans="1:6" ht="12.75" customHeight="1" x14ac:dyDescent="0.2">
      <c r="A384" s="69">
        <v>4225</v>
      </c>
      <c r="B384" s="64" t="s">
        <v>703</v>
      </c>
      <c r="C384" s="301" t="s">
        <v>792</v>
      </c>
      <c r="D384" s="191">
        <v>0</v>
      </c>
      <c r="E384" s="191">
        <v>498.99</v>
      </c>
      <c r="F384" s="70" t="str">
        <f t="shared" si="72"/>
        <v>-</v>
      </c>
    </row>
    <row r="385" spans="1:6" ht="12.75" customHeight="1" x14ac:dyDescent="0.2">
      <c r="A385" s="62">
        <v>4226</v>
      </c>
      <c r="B385" s="63" t="s">
        <v>705</v>
      </c>
      <c r="C385" s="267" t="s">
        <v>793</v>
      </c>
      <c r="D385" s="193">
        <v>0</v>
      </c>
      <c r="E385" s="193"/>
      <c r="F385" s="44" t="str">
        <f t="shared" si="72"/>
        <v>-</v>
      </c>
    </row>
    <row r="386" spans="1:6" ht="12.75" customHeight="1" x14ac:dyDescent="0.2">
      <c r="A386" s="62">
        <v>4227</v>
      </c>
      <c r="B386" s="182" t="s">
        <v>707</v>
      </c>
      <c r="C386" s="267" t="s">
        <v>794</v>
      </c>
      <c r="D386" s="193">
        <v>17747.47</v>
      </c>
      <c r="E386" s="193"/>
      <c r="F386" s="44">
        <f t="shared" si="72"/>
        <v>0</v>
      </c>
    </row>
    <row r="387" spans="1:6" ht="12.75" customHeight="1" x14ac:dyDescent="0.2">
      <c r="A387" s="62" t="s">
        <v>795</v>
      </c>
      <c r="B387" s="182" t="s">
        <v>710</v>
      </c>
      <c r="C387" s="267" t="s">
        <v>795</v>
      </c>
      <c r="D387" s="193">
        <v>0</v>
      </c>
      <c r="E387" s="193"/>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c r="F389" s="44" t="str">
        <f t="shared" si="72"/>
        <v>-</v>
      </c>
    </row>
    <row r="390" spans="1:6" ht="12.75" customHeight="1" x14ac:dyDescent="0.2">
      <c r="A390" s="62">
        <v>4232</v>
      </c>
      <c r="B390" s="63" t="s">
        <v>715</v>
      </c>
      <c r="C390" s="267" t="s">
        <v>799</v>
      </c>
      <c r="D390" s="193">
        <v>0</v>
      </c>
      <c r="E390" s="193"/>
      <c r="F390" s="44" t="str">
        <f t="shared" si="72"/>
        <v>-</v>
      </c>
    </row>
    <row r="391" spans="1:6" ht="12.75" customHeight="1" x14ac:dyDescent="0.2">
      <c r="A391" s="62">
        <v>4233</v>
      </c>
      <c r="B391" s="63" t="s">
        <v>717</v>
      </c>
      <c r="C391" s="267" t="s">
        <v>800</v>
      </c>
      <c r="D391" s="193">
        <v>0</v>
      </c>
      <c r="E391" s="193"/>
      <c r="F391" s="44" t="str">
        <f t="shared" si="72"/>
        <v>-</v>
      </c>
    </row>
    <row r="392" spans="1:6" ht="12.75" customHeight="1" x14ac:dyDescent="0.2">
      <c r="A392" s="62">
        <v>4234</v>
      </c>
      <c r="B392" s="182" t="s">
        <v>719</v>
      </c>
      <c r="C392" s="267" t="s">
        <v>801</v>
      </c>
      <c r="D392" s="193">
        <v>0</v>
      </c>
      <c r="E392" s="193"/>
      <c r="F392" s="44" t="str">
        <f t="shared" si="72"/>
        <v>-</v>
      </c>
    </row>
    <row r="393" spans="1:6" ht="12.75" customHeight="1" x14ac:dyDescent="0.2">
      <c r="A393" s="62">
        <v>424</v>
      </c>
      <c r="B393" s="63" t="s">
        <v>802</v>
      </c>
      <c r="C393" s="267" t="s">
        <v>803</v>
      </c>
      <c r="D393" s="59">
        <f t="shared" ref="D393:E393" si="94">SUM(D394:D397)</f>
        <v>99.54</v>
      </c>
      <c r="E393" s="59">
        <f t="shared" si="94"/>
        <v>184.87</v>
      </c>
      <c r="F393" s="44">
        <f t="shared" si="72"/>
        <v>185.72433192686358</v>
      </c>
    </row>
    <row r="394" spans="1:6" ht="12.75" customHeight="1" x14ac:dyDescent="0.2">
      <c r="A394" s="62">
        <v>4241</v>
      </c>
      <c r="B394" s="63" t="s">
        <v>804</v>
      </c>
      <c r="C394" s="267" t="s">
        <v>805</v>
      </c>
      <c r="D394" s="193">
        <v>99.54</v>
      </c>
      <c r="E394" s="193">
        <v>184.87</v>
      </c>
      <c r="F394" s="44">
        <f t="shared" si="72"/>
        <v>185.72433192686358</v>
      </c>
    </row>
    <row r="395" spans="1:6" ht="12.75" customHeight="1" x14ac:dyDescent="0.2">
      <c r="A395" s="62">
        <v>4242</v>
      </c>
      <c r="B395" s="63" t="s">
        <v>725</v>
      </c>
      <c r="C395" s="267" t="s">
        <v>806</v>
      </c>
      <c r="D395" s="193">
        <v>0</v>
      </c>
      <c r="E395" s="193"/>
      <c r="F395" s="44" t="str">
        <f t="shared" si="72"/>
        <v>-</v>
      </c>
    </row>
    <row r="396" spans="1:6" ht="12.75" customHeight="1" x14ac:dyDescent="0.2">
      <c r="A396" s="62">
        <v>4243</v>
      </c>
      <c r="B396" s="63" t="s">
        <v>727</v>
      </c>
      <c r="C396" s="267" t="s">
        <v>807</v>
      </c>
      <c r="D396" s="193">
        <v>0</v>
      </c>
      <c r="E396" s="193"/>
      <c r="F396" s="44" t="str">
        <f t="shared" si="72"/>
        <v>-</v>
      </c>
    </row>
    <row r="397" spans="1:6" ht="12.75" customHeight="1" x14ac:dyDescent="0.2">
      <c r="A397" s="62">
        <v>4244</v>
      </c>
      <c r="B397" s="63" t="s">
        <v>729</v>
      </c>
      <c r="C397" s="267" t="s">
        <v>808</v>
      </c>
      <c r="D397" s="193">
        <v>0</v>
      </c>
      <c r="E397" s="193"/>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c r="F399" s="44" t="str">
        <f t="shared" si="72"/>
        <v>-</v>
      </c>
    </row>
    <row r="400" spans="1:6" ht="12.75" customHeight="1" x14ac:dyDescent="0.2">
      <c r="A400" s="62">
        <v>4252</v>
      </c>
      <c r="B400" s="63" t="s">
        <v>735</v>
      </c>
      <c r="C400" s="267" t="s">
        <v>813</v>
      </c>
      <c r="D400" s="193">
        <v>0</v>
      </c>
      <c r="E400" s="193"/>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c r="F402" s="44" t="str">
        <f t="shared" si="72"/>
        <v>-</v>
      </c>
    </row>
    <row r="403" spans="1:6" ht="12.75" customHeight="1" x14ac:dyDescent="0.2">
      <c r="A403" s="62">
        <v>4262</v>
      </c>
      <c r="B403" s="63" t="s">
        <v>741</v>
      </c>
      <c r="C403" s="267" t="s">
        <v>817</v>
      </c>
      <c r="D403" s="193">
        <v>0</v>
      </c>
      <c r="E403" s="193"/>
      <c r="F403" s="44" t="str">
        <f t="shared" si="72"/>
        <v>-</v>
      </c>
    </row>
    <row r="404" spans="1:6" ht="12.75" customHeight="1" x14ac:dyDescent="0.2">
      <c r="A404" s="62">
        <v>4263</v>
      </c>
      <c r="B404" s="63" t="s">
        <v>743</v>
      </c>
      <c r="C404" s="267" t="s">
        <v>818</v>
      </c>
      <c r="D404" s="193">
        <v>0</v>
      </c>
      <c r="E404" s="193"/>
      <c r="F404" s="44" t="str">
        <f t="shared" si="72"/>
        <v>-</v>
      </c>
    </row>
    <row r="405" spans="1:6" ht="12.75" customHeight="1" x14ac:dyDescent="0.2">
      <c r="A405" s="62">
        <v>4264</v>
      </c>
      <c r="B405" s="63" t="s">
        <v>745</v>
      </c>
      <c r="C405" s="267" t="s">
        <v>819</v>
      </c>
      <c r="D405" s="193">
        <v>0</v>
      </c>
      <c r="E405" s="193"/>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c r="F408" s="44" t="str">
        <f t="shared" si="72"/>
        <v>-</v>
      </c>
    </row>
    <row r="409" spans="1:6" ht="12.75" customHeight="1" x14ac:dyDescent="0.2">
      <c r="A409" s="62">
        <v>4312</v>
      </c>
      <c r="B409" s="63" t="s">
        <v>753</v>
      </c>
      <c r="C409" s="267" t="s">
        <v>825</v>
      </c>
      <c r="D409" s="193">
        <v>0</v>
      </c>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c r="F413" s="44" t="str">
        <f t="shared" si="72"/>
        <v>-</v>
      </c>
    </row>
    <row r="414" spans="1:6" ht="12.75" customHeight="1" x14ac:dyDescent="0.2">
      <c r="A414" s="62">
        <v>452</v>
      </c>
      <c r="B414" s="63" t="s">
        <v>834</v>
      </c>
      <c r="C414" s="267" t="s">
        <v>835</v>
      </c>
      <c r="D414" s="193">
        <v>0</v>
      </c>
      <c r="E414" s="193"/>
      <c r="F414" s="44" t="str">
        <f t="shared" si="72"/>
        <v>-</v>
      </c>
    </row>
    <row r="415" spans="1:6" ht="12.75" customHeight="1" x14ac:dyDescent="0.2">
      <c r="A415" s="62">
        <v>453</v>
      </c>
      <c r="B415" s="63" t="s">
        <v>836</v>
      </c>
      <c r="C415" s="267" t="s">
        <v>837</v>
      </c>
      <c r="D415" s="193">
        <v>0</v>
      </c>
      <c r="E415" s="193"/>
      <c r="F415" s="44" t="str">
        <f t="shared" si="72"/>
        <v>-</v>
      </c>
    </row>
    <row r="416" spans="1:6" ht="12.75" customHeight="1" x14ac:dyDescent="0.2">
      <c r="A416" s="62">
        <v>454</v>
      </c>
      <c r="B416" s="63" t="s">
        <v>838</v>
      </c>
      <c r="C416" s="267" t="s">
        <v>839</v>
      </c>
      <c r="D416" s="193">
        <v>0</v>
      </c>
      <c r="E416" s="193"/>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18136.63</v>
      </c>
      <c r="E418" s="59">
        <f t="shared" si="102"/>
        <v>3774.83</v>
      </c>
      <c r="F418" s="44">
        <f t="shared" si="72"/>
        <v>20.813293318549256</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40849.82</v>
      </c>
      <c r="E420" s="193">
        <v>47226.58</v>
      </c>
      <c r="F420" s="44">
        <f t="shared" si="72"/>
        <v>115.61025238299705</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771340.07000000007</v>
      </c>
      <c r="E422" s="59">
        <f>E6+E308</f>
        <v>872132.24999999988</v>
      </c>
      <c r="F422" s="44">
        <f t="shared" si="72"/>
        <v>113.06715207988609</v>
      </c>
    </row>
    <row r="423" spans="1:6" ht="12.75" customHeight="1" x14ac:dyDescent="0.2">
      <c r="A423" s="62" t="s">
        <v>629</v>
      </c>
      <c r="B423" s="63" t="s">
        <v>852</v>
      </c>
      <c r="C423" s="267" t="s">
        <v>853</v>
      </c>
      <c r="D423" s="59">
        <f t="shared" ref="D423:E423" si="103">D299+D360</f>
        <v>764737.79999999993</v>
      </c>
      <c r="E423" s="59">
        <f t="shared" si="103"/>
        <v>954969.48000000021</v>
      </c>
      <c r="F423" s="44">
        <f t="shared" si="72"/>
        <v>124.87541220010314</v>
      </c>
    </row>
    <row r="424" spans="1:6" ht="12.75" customHeight="1" x14ac:dyDescent="0.2">
      <c r="A424" s="62" t="s">
        <v>629</v>
      </c>
      <c r="B424" s="63" t="s">
        <v>854</v>
      </c>
      <c r="C424" s="267" t="s">
        <v>855</v>
      </c>
      <c r="D424" s="59">
        <f t="shared" ref="D424:E424" si="104">IF(D422&gt;=D423,D422-D423,0)</f>
        <v>6602.270000000135</v>
      </c>
      <c r="E424" s="59">
        <f t="shared" si="104"/>
        <v>0</v>
      </c>
      <c r="F424" s="44">
        <f t="shared" si="72"/>
        <v>0</v>
      </c>
    </row>
    <row r="425" spans="1:6" ht="12.75" customHeight="1" x14ac:dyDescent="0.2">
      <c r="A425" s="62" t="s">
        <v>629</v>
      </c>
      <c r="B425" s="63" t="s">
        <v>856</v>
      </c>
      <c r="C425" s="267" t="s">
        <v>857</v>
      </c>
      <c r="D425" s="59">
        <f t="shared" ref="D425:E425" si="105">IF(D423&gt;=D422,D423-D422,0)</f>
        <v>0</v>
      </c>
      <c r="E425" s="59">
        <f t="shared" si="105"/>
        <v>82837.230000000331</v>
      </c>
      <c r="F425" s="44" t="str">
        <f t="shared" si="72"/>
        <v>-</v>
      </c>
    </row>
    <row r="426" spans="1:6" ht="12.75" customHeight="1" x14ac:dyDescent="0.2">
      <c r="A426" s="271" t="s">
        <v>858</v>
      </c>
      <c r="B426" s="182" t="s">
        <v>859</v>
      </c>
      <c r="C426" s="272" t="s">
        <v>860</v>
      </c>
      <c r="D426" s="59">
        <f t="shared" ref="D426:E426" si="106">IF(D302-D303+D419-D420&gt;=0,D302-D303+D419-D420,0)</f>
        <v>120419.15</v>
      </c>
      <c r="E426" s="59">
        <f t="shared" si="106"/>
        <v>107666.06000000001</v>
      </c>
      <c r="F426" s="44">
        <f t="shared" si="72"/>
        <v>89.409417023787341</v>
      </c>
    </row>
    <row r="427" spans="1:6" ht="12.75" customHeight="1" x14ac:dyDescent="0.2">
      <c r="A427" s="271" t="s">
        <v>858</v>
      </c>
      <c r="B427" s="63" t="s">
        <v>861</v>
      </c>
      <c r="C427" s="272" t="s">
        <v>862</v>
      </c>
      <c r="D427" s="59">
        <f t="shared" ref="D427:E427" si="107">IF(D303-D302+D420-D419&gt;=0,D303-D302+D420-D419,0)</f>
        <v>0</v>
      </c>
      <c r="E427" s="59">
        <f t="shared" si="107"/>
        <v>0</v>
      </c>
      <c r="F427" s="44" t="str">
        <f t="shared" si="72"/>
        <v>-</v>
      </c>
    </row>
    <row r="428" spans="1:6" ht="24" x14ac:dyDescent="0.2">
      <c r="A428" s="269" t="s">
        <v>863</v>
      </c>
      <c r="B428" s="263" t="s">
        <v>864</v>
      </c>
      <c r="C428" s="270" t="s">
        <v>865</v>
      </c>
      <c r="D428" s="80">
        <f t="shared" ref="D428:E428" si="108">D304+D421</f>
        <v>0</v>
      </c>
      <c r="E428" s="80">
        <f t="shared" si="108"/>
        <v>113036.52</v>
      </c>
      <c r="F428" s="60" t="str">
        <f t="shared" si="72"/>
        <v>-</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c r="F433" s="44" t="str">
        <f t="shared" si="109"/>
        <v>-</v>
      </c>
    </row>
    <row r="434" spans="1:6" ht="12.75" customHeight="1" x14ac:dyDescent="0.2">
      <c r="A434" s="62">
        <v>8114</v>
      </c>
      <c r="B434" s="63" t="s">
        <v>875</v>
      </c>
      <c r="C434" s="267" t="s">
        <v>876</v>
      </c>
      <c r="D434" s="193">
        <v>0</v>
      </c>
      <c r="E434" s="193"/>
      <c r="F434" s="44" t="str">
        <f t="shared" si="109"/>
        <v>-</v>
      </c>
    </row>
    <row r="435" spans="1:6" ht="12.75" customHeight="1" x14ac:dyDescent="0.2">
      <c r="A435" s="62">
        <v>8115</v>
      </c>
      <c r="B435" s="63" t="s">
        <v>877</v>
      </c>
      <c r="C435" s="267" t="s">
        <v>878</v>
      </c>
      <c r="D435" s="193">
        <v>0</v>
      </c>
      <c r="E435" s="193"/>
      <c r="F435" s="44" t="str">
        <f t="shared" si="109"/>
        <v>-</v>
      </c>
    </row>
    <row r="436" spans="1:6" ht="12.75" customHeight="1" x14ac:dyDescent="0.2">
      <c r="A436" s="62">
        <v>8116</v>
      </c>
      <c r="B436" s="63" t="s">
        <v>879</v>
      </c>
      <c r="C436" s="267" t="s">
        <v>880</v>
      </c>
      <c r="D436" s="193">
        <v>0</v>
      </c>
      <c r="E436" s="193"/>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c r="F438" s="44" t="str">
        <f t="shared" si="109"/>
        <v>-</v>
      </c>
    </row>
    <row r="439" spans="1:6" ht="24" x14ac:dyDescent="0.2">
      <c r="A439" s="62">
        <v>8122</v>
      </c>
      <c r="B439" s="182" t="s">
        <v>885</v>
      </c>
      <c r="C439" s="267" t="s">
        <v>886</v>
      </c>
      <c r="D439" s="193">
        <v>0</v>
      </c>
      <c r="E439" s="193"/>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24" x14ac:dyDescent="0.2">
      <c r="A444" s="62">
        <v>814</v>
      </c>
      <c r="B444" s="182" t="s">
        <v>895</v>
      </c>
      <c r="C444" s="267" t="s">
        <v>896</v>
      </c>
      <c r="D444" s="193">
        <v>0</v>
      </c>
      <c r="E444" s="193"/>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24" x14ac:dyDescent="0.2">
      <c r="A447" s="62">
        <v>8154</v>
      </c>
      <c r="B447" s="63" t="s">
        <v>901</v>
      </c>
      <c r="C447" s="267" t="s">
        <v>902</v>
      </c>
      <c r="D447" s="193">
        <v>0</v>
      </c>
      <c r="E447" s="193"/>
      <c r="F447" s="44" t="str">
        <f t="shared" si="109"/>
        <v>-</v>
      </c>
    </row>
    <row r="448" spans="1:6" ht="24"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4"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IF(D464&lt;&gt;0,IF(E464/D464&gt;=100,"&gt;&gt;100",E464/D464*100),"-")</f>
        <v>-</v>
      </c>
    </row>
    <row r="465" spans="1:6" ht="12.75" customHeight="1" x14ac:dyDescent="0.2">
      <c r="A465" s="69" t="s">
        <v>937</v>
      </c>
      <c r="B465" s="181" t="s">
        <v>938</v>
      </c>
      <c r="C465" s="301" t="s">
        <v>937</v>
      </c>
      <c r="D465" s="191">
        <v>0</v>
      </c>
      <c r="E465" s="191"/>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24" x14ac:dyDescent="0.2">
      <c r="A484" s="62">
        <v>832</v>
      </c>
      <c r="B484" s="182" t="s">
        <v>975</v>
      </c>
      <c r="C484" s="267" t="s">
        <v>976</v>
      </c>
      <c r="D484" s="193">
        <v>0</v>
      </c>
      <c r="E484" s="193"/>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c r="F503" s="44" t="str">
        <f t="shared" si="109"/>
        <v>-</v>
      </c>
    </row>
    <row r="504" spans="1:6" ht="12.75" customHeight="1" x14ac:dyDescent="0.2">
      <c r="A504" s="62">
        <v>8444</v>
      </c>
      <c r="B504" s="63" t="s">
        <v>1015</v>
      </c>
      <c r="C504" s="267" t="s">
        <v>1016</v>
      </c>
      <c r="D504" s="193">
        <v>0</v>
      </c>
      <c r="E504" s="193"/>
      <c r="F504" s="44" t="str">
        <f t="shared" si="109"/>
        <v>-</v>
      </c>
    </row>
    <row r="505" spans="1:6" ht="24"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c r="F543" s="44" t="str">
        <f t="shared" si="109"/>
        <v>-</v>
      </c>
    </row>
    <row r="544" spans="1:6" ht="24" x14ac:dyDescent="0.2">
      <c r="A544" s="62">
        <v>5122</v>
      </c>
      <c r="B544" s="63" t="s">
        <v>1095</v>
      </c>
      <c r="C544" s="267" t="s">
        <v>1096</v>
      </c>
      <c r="D544" s="193">
        <v>0</v>
      </c>
      <c r="E544" s="193"/>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24"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0</v>
      </c>
      <c r="E570" s="191"/>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24" x14ac:dyDescent="0.2">
      <c r="A605" s="62">
        <v>5423</v>
      </c>
      <c r="B605" s="63" t="s">
        <v>1207</v>
      </c>
      <c r="C605" s="267" t="s">
        <v>1208</v>
      </c>
      <c r="D605" s="193">
        <v>0</v>
      </c>
      <c r="E605" s="193"/>
      <c r="F605" s="44" t="str">
        <f t="shared" si="109"/>
        <v>-</v>
      </c>
    </row>
    <row r="606" spans="1:6" ht="24" x14ac:dyDescent="0.2">
      <c r="A606" s="62">
        <v>5424</v>
      </c>
      <c r="B606" s="63" t="s">
        <v>1209</v>
      </c>
      <c r="C606" s="267" t="s">
        <v>1210</v>
      </c>
      <c r="D606" s="193">
        <v>0</v>
      </c>
      <c r="E606" s="193"/>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c r="F610" s="44" t="str">
        <f t="shared" si="109"/>
        <v>-</v>
      </c>
    </row>
    <row r="611" spans="1:6" ht="24" x14ac:dyDescent="0.2">
      <c r="A611" s="62">
        <v>5444</v>
      </c>
      <c r="B611" s="182" t="s">
        <v>1219</v>
      </c>
      <c r="C611" s="267" t="s">
        <v>1220</v>
      </c>
      <c r="D611" s="193">
        <v>0</v>
      </c>
      <c r="E611" s="193"/>
      <c r="F611" s="44" t="str">
        <f t="shared" si="109"/>
        <v>-</v>
      </c>
    </row>
    <row r="612" spans="1:6" ht="24"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24" x14ac:dyDescent="0.2">
      <c r="A615" s="62">
        <v>5448</v>
      </c>
      <c r="B615" s="63" t="s">
        <v>1227</v>
      </c>
      <c r="C615" s="267" t="s">
        <v>1228</v>
      </c>
      <c r="D615" s="193">
        <v>0</v>
      </c>
      <c r="E615" s="193"/>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4" x14ac:dyDescent="0.2">
      <c r="A627" s="62">
        <v>5476</v>
      </c>
      <c r="B627" s="63" t="s">
        <v>1251</v>
      </c>
      <c r="C627" s="267" t="s">
        <v>1252</v>
      </c>
      <c r="D627" s="193">
        <v>0</v>
      </c>
      <c r="E627" s="193"/>
      <c r="F627" s="44" t="str">
        <f t="shared" si="109"/>
        <v>-</v>
      </c>
    </row>
    <row r="628" spans="1:6" ht="24" x14ac:dyDescent="0.2">
      <c r="A628" s="69">
        <v>5477</v>
      </c>
      <c r="B628" s="64" t="s">
        <v>1253</v>
      </c>
      <c r="C628" s="301" t="s">
        <v>1254</v>
      </c>
      <c r="D628" s="191">
        <v>0</v>
      </c>
      <c r="E628" s="191"/>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c r="F637" s="44" t="str">
        <f t="shared" si="109"/>
        <v>-</v>
      </c>
    </row>
    <row r="638" spans="1:6" ht="12.75" customHeight="1" x14ac:dyDescent="0.2">
      <c r="A638" s="62">
        <v>5532</v>
      </c>
      <c r="B638" s="63" t="s">
        <v>1273</v>
      </c>
      <c r="C638" s="267" t="s">
        <v>1274</v>
      </c>
      <c r="D638" s="193">
        <v>0</v>
      </c>
      <c r="E638" s="193"/>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771340.07000000007</v>
      </c>
      <c r="E643" s="59">
        <f>E422+E430</f>
        <v>872132.24999999988</v>
      </c>
      <c r="F643" s="44">
        <f t="shared" si="109"/>
        <v>113.06715207988609</v>
      </c>
    </row>
    <row r="644" spans="1:6" ht="12.75" customHeight="1" x14ac:dyDescent="0.2">
      <c r="A644" s="62" t="s">
        <v>629</v>
      </c>
      <c r="B644" s="63" t="s">
        <v>1285</v>
      </c>
      <c r="C644" s="267" t="s">
        <v>1286</v>
      </c>
      <c r="D644" s="59">
        <f>D423+D535</f>
        <v>764737.79999999993</v>
      </c>
      <c r="E644" s="59">
        <f>E423+E535</f>
        <v>954969.48000000021</v>
      </c>
      <c r="F644" s="44">
        <f t="shared" si="109"/>
        <v>124.87541220010314</v>
      </c>
    </row>
    <row r="645" spans="1:6" ht="12.75" customHeight="1" x14ac:dyDescent="0.2">
      <c r="A645" s="62" t="s">
        <v>629</v>
      </c>
      <c r="B645" s="63" t="s">
        <v>1287</v>
      </c>
      <c r="C645" s="267" t="s">
        <v>1288</v>
      </c>
      <c r="D645" s="59">
        <f t="shared" ref="D645:E645" si="163">IF(D643&gt;=D644,D643-D644,0)</f>
        <v>6602.270000000135</v>
      </c>
      <c r="E645" s="59">
        <f t="shared" si="163"/>
        <v>0</v>
      </c>
      <c r="F645" s="44">
        <f t="shared" si="109"/>
        <v>0</v>
      </c>
    </row>
    <row r="646" spans="1:6" ht="12.75" customHeight="1" x14ac:dyDescent="0.2">
      <c r="A646" s="62" t="s">
        <v>629</v>
      </c>
      <c r="B646" s="63" t="s">
        <v>1289</v>
      </c>
      <c r="C646" s="267" t="s">
        <v>1290</v>
      </c>
      <c r="D646" s="59">
        <f t="shared" ref="D646:E646" si="164">IF(D644&gt;=D643,D644-D643,0)</f>
        <v>0</v>
      </c>
      <c r="E646" s="59">
        <f t="shared" si="164"/>
        <v>82837.230000000331</v>
      </c>
      <c r="F646" s="44" t="str">
        <f t="shared" si="109"/>
        <v>-</v>
      </c>
    </row>
    <row r="647" spans="1:6" ht="24" x14ac:dyDescent="0.2">
      <c r="A647" s="271" t="s">
        <v>1291</v>
      </c>
      <c r="B647" s="63" t="s">
        <v>1292</v>
      </c>
      <c r="C647" s="272" t="s">
        <v>1291</v>
      </c>
      <c r="D647" s="59">
        <f>IF(D426-D427+D641-D642&gt;=0,D426-D427+D641-D642,0)</f>
        <v>120419.15</v>
      </c>
      <c r="E647" s="59">
        <f>IF(E426-E427+E641-E642&gt;=0,E426-E427+E641-E642,0)</f>
        <v>107666.06000000001</v>
      </c>
      <c r="F647" s="44">
        <f t="shared" si="109"/>
        <v>89.409417023787341</v>
      </c>
    </row>
    <row r="648" spans="1:6" ht="24" x14ac:dyDescent="0.2">
      <c r="A648" s="271" t="s">
        <v>1293</v>
      </c>
      <c r="B648" s="63" t="s">
        <v>1294</v>
      </c>
      <c r="C648" s="272" t="s">
        <v>1293</v>
      </c>
      <c r="D648" s="59">
        <f>IF(D427-D426+D642-D641&gt;=0,D427-D426+D642-D641,0)</f>
        <v>0</v>
      </c>
      <c r="E648" s="59">
        <f>IF(E427-E426+E642-E641&gt;=0,E427-E426+E642-E641,0)</f>
        <v>0</v>
      </c>
      <c r="F648" s="44" t="str">
        <f t="shared" si="109"/>
        <v>-</v>
      </c>
    </row>
    <row r="649" spans="1:6" ht="24" x14ac:dyDescent="0.2">
      <c r="A649" s="62" t="s">
        <v>629</v>
      </c>
      <c r="B649" s="63" t="s">
        <v>1295</v>
      </c>
      <c r="C649" s="267" t="s">
        <v>1296</v>
      </c>
      <c r="D649" s="59">
        <f t="shared" ref="D649:E649" si="165">IF(D645+D647-D646-D648&gt;=0,D645+D647-D646-D648,0)</f>
        <v>127021.42000000013</v>
      </c>
      <c r="E649" s="59">
        <f t="shared" si="165"/>
        <v>24828.829999999682</v>
      </c>
      <c r="F649" s="44">
        <f t="shared" si="109"/>
        <v>19.546963024031424</v>
      </c>
    </row>
    <row r="650" spans="1:6" ht="24" x14ac:dyDescent="0.2">
      <c r="A650" s="62" t="s">
        <v>629</v>
      </c>
      <c r="B650" s="63" t="s">
        <v>1297</v>
      </c>
      <c r="C650" s="267" t="s">
        <v>1298</v>
      </c>
      <c r="D650" s="59">
        <f t="shared" ref="D650:E650" si="166">IF(D646+D648-D645-D647&gt;=0,D646+D648-D645-D647,0)</f>
        <v>0</v>
      </c>
      <c r="E650" s="59">
        <f t="shared" si="166"/>
        <v>0</v>
      </c>
      <c r="F650" s="44" t="str">
        <f t="shared" si="109"/>
        <v>-</v>
      </c>
    </row>
    <row r="651" spans="1:6" ht="24" x14ac:dyDescent="0.2">
      <c r="A651" s="269" t="s">
        <v>1299</v>
      </c>
      <c r="B651" s="183" t="s">
        <v>1300</v>
      </c>
      <c r="C651" s="270" t="s">
        <v>1299</v>
      </c>
      <c r="D651" s="195">
        <v>100959.36</v>
      </c>
      <c r="E651" s="195">
        <v>4355.8900000000003</v>
      </c>
      <c r="F651" s="60">
        <f t="shared" si="109"/>
        <v>4.3144984278822696</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138543.54999999999</v>
      </c>
      <c r="E653" s="193">
        <v>123224.7</v>
      </c>
      <c r="F653" s="44">
        <f t="shared" ref="F653:F740" si="167">IF(D653&lt;&gt;0,IF(E653/D653&gt;=100,"&gt;&gt;100",E653/D653*100),"-")</f>
        <v>88.94293527197766</v>
      </c>
    </row>
    <row r="654" spans="1:6" ht="12.75" customHeight="1" x14ac:dyDescent="0.2">
      <c r="A654" s="62" t="s">
        <v>1304</v>
      </c>
      <c r="B654" s="63" t="s">
        <v>1305</v>
      </c>
      <c r="C654" s="267" t="s">
        <v>1304</v>
      </c>
      <c r="D654" s="193">
        <v>220345.16</v>
      </c>
      <c r="E654" s="193">
        <v>243923.01</v>
      </c>
      <c r="F654" s="44">
        <f t="shared" si="167"/>
        <v>110.70041656462979</v>
      </c>
    </row>
    <row r="655" spans="1:6" ht="12.75" customHeight="1" x14ac:dyDescent="0.2">
      <c r="A655" s="62" t="s">
        <v>1306</v>
      </c>
      <c r="B655" s="63" t="s">
        <v>1307</v>
      </c>
      <c r="C655" s="267" t="s">
        <v>1306</v>
      </c>
      <c r="D655" s="193">
        <v>173153.57</v>
      </c>
      <c r="E655" s="193">
        <v>217585.83</v>
      </c>
      <c r="F655" s="44">
        <f t="shared" si="167"/>
        <v>125.66060867240564</v>
      </c>
    </row>
    <row r="656" spans="1:6" ht="24" x14ac:dyDescent="0.2">
      <c r="A656" s="62">
        <v>11</v>
      </c>
      <c r="B656" s="63" t="s">
        <v>1308</v>
      </c>
      <c r="C656" s="267" t="s">
        <v>1309</v>
      </c>
      <c r="D656" s="59">
        <f t="shared" ref="D656:E656" si="168">+D653+D654-D655</f>
        <v>185735.13999999996</v>
      </c>
      <c r="E656" s="59">
        <f t="shared" si="168"/>
        <v>149561.88000000003</v>
      </c>
      <c r="F656" s="44">
        <f t="shared" si="167"/>
        <v>80.524277743027014</v>
      </c>
    </row>
    <row r="657" spans="1:6" ht="24" x14ac:dyDescent="0.2">
      <c r="A657" s="62" t="s">
        <v>629</v>
      </c>
      <c r="B657" s="63" t="s">
        <v>1310</v>
      </c>
      <c r="C657" s="267" t="s">
        <v>1311</v>
      </c>
      <c r="D657" s="273">
        <v>0</v>
      </c>
      <c r="E657" s="273"/>
      <c r="F657" s="44" t="str">
        <f t="shared" si="167"/>
        <v>-</v>
      </c>
    </row>
    <row r="658" spans="1:6" ht="24" x14ac:dyDescent="0.2">
      <c r="A658" s="62" t="s">
        <v>629</v>
      </c>
      <c r="B658" s="63" t="s">
        <v>1312</v>
      </c>
      <c r="C658" s="267" t="s">
        <v>1313</v>
      </c>
      <c r="D658" s="273">
        <v>58</v>
      </c>
      <c r="E658" s="273">
        <v>56</v>
      </c>
      <c r="F658" s="44">
        <f t="shared" si="167"/>
        <v>96.551724137931032</v>
      </c>
    </row>
    <row r="659" spans="1:6" ht="12.75" customHeight="1" x14ac:dyDescent="0.2">
      <c r="A659" s="62" t="s">
        <v>629</v>
      </c>
      <c r="B659" s="63" t="s">
        <v>1314</v>
      </c>
      <c r="C659" s="267" t="s">
        <v>1315</v>
      </c>
      <c r="D659" s="273">
        <v>0</v>
      </c>
      <c r="E659" s="273"/>
      <c r="F659" s="44" t="str">
        <f t="shared" si="167"/>
        <v>-</v>
      </c>
    </row>
    <row r="660" spans="1:6" ht="12.75" customHeight="1" x14ac:dyDescent="0.2">
      <c r="A660" s="62" t="s">
        <v>629</v>
      </c>
      <c r="B660" s="63" t="s">
        <v>1316</v>
      </c>
      <c r="C660" s="267" t="s">
        <v>1317</v>
      </c>
      <c r="D660" s="273">
        <v>47</v>
      </c>
      <c r="E660" s="273">
        <v>49</v>
      </c>
      <c r="F660" s="44">
        <f t="shared" si="167"/>
        <v>104.25531914893618</v>
      </c>
    </row>
    <row r="661" spans="1:6" ht="24" x14ac:dyDescent="0.2">
      <c r="A661" s="62" t="s">
        <v>1318</v>
      </c>
      <c r="B661" s="63" t="s">
        <v>1319</v>
      </c>
      <c r="C661" s="267" t="s">
        <v>1320</v>
      </c>
      <c r="D661" s="193">
        <v>0</v>
      </c>
      <c r="E661" s="193"/>
      <c r="F661" s="44" t="str">
        <f t="shared" si="167"/>
        <v>-</v>
      </c>
    </row>
    <row r="662" spans="1:6" ht="12.75" customHeight="1" x14ac:dyDescent="0.2">
      <c r="A662" s="69">
        <v>61315</v>
      </c>
      <c r="B662" s="64" t="s">
        <v>1321</v>
      </c>
      <c r="C662" s="301" t="s">
        <v>1322</v>
      </c>
      <c r="D662" s="191">
        <v>0</v>
      </c>
      <c r="E662" s="191"/>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c r="F669" s="44" t="str">
        <f t="shared" si="167"/>
        <v>-</v>
      </c>
    </row>
    <row r="670" spans="1:6" ht="12.75" customHeight="1" x14ac:dyDescent="0.2">
      <c r="A670" s="62">
        <v>63312</v>
      </c>
      <c r="B670" s="63" t="s">
        <v>1337</v>
      </c>
      <c r="C670" s="267" t="s">
        <v>1338</v>
      </c>
      <c r="D670" s="193">
        <v>0</v>
      </c>
      <c r="E670" s="193"/>
      <c r="F670" s="44" t="str">
        <f t="shared" si="167"/>
        <v>-</v>
      </c>
    </row>
    <row r="671" spans="1:6" ht="12.75" customHeight="1" x14ac:dyDescent="0.2">
      <c r="A671" s="62">
        <v>63313</v>
      </c>
      <c r="B671" s="63" t="s">
        <v>1339</v>
      </c>
      <c r="C671" s="267" t="s">
        <v>1340</v>
      </c>
      <c r="D671" s="193">
        <v>0</v>
      </c>
      <c r="E671" s="193"/>
      <c r="F671" s="44" t="str">
        <f t="shared" si="167"/>
        <v>-</v>
      </c>
    </row>
    <row r="672" spans="1:6" ht="12.75" customHeight="1" x14ac:dyDescent="0.2">
      <c r="A672" s="62">
        <v>63314</v>
      </c>
      <c r="B672" s="63" t="s">
        <v>1341</v>
      </c>
      <c r="C672" s="267" t="s">
        <v>1342</v>
      </c>
      <c r="D672" s="193">
        <v>0</v>
      </c>
      <c r="E672" s="193"/>
      <c r="F672" s="44" t="str">
        <f t="shared" si="167"/>
        <v>-</v>
      </c>
    </row>
    <row r="673" spans="1:6" ht="12.75" customHeight="1" x14ac:dyDescent="0.2">
      <c r="A673" s="62">
        <v>63321</v>
      </c>
      <c r="B673" s="63" t="s">
        <v>1343</v>
      </c>
      <c r="C673" s="267" t="s">
        <v>1344</v>
      </c>
      <c r="D673" s="193">
        <v>0</v>
      </c>
      <c r="E673" s="193"/>
      <c r="F673" s="44" t="str">
        <f t="shared" si="167"/>
        <v>-</v>
      </c>
    </row>
    <row r="674" spans="1:6" ht="12.75" customHeight="1" x14ac:dyDescent="0.2">
      <c r="A674" s="62">
        <v>63322</v>
      </c>
      <c r="B674" s="63" t="s">
        <v>1345</v>
      </c>
      <c r="C674" s="267" t="s">
        <v>1346</v>
      </c>
      <c r="D674" s="193">
        <v>0</v>
      </c>
      <c r="E674" s="193"/>
      <c r="F674" s="44" t="str">
        <f t="shared" si="167"/>
        <v>-</v>
      </c>
    </row>
    <row r="675" spans="1:6" ht="12.75" customHeight="1" x14ac:dyDescent="0.2">
      <c r="A675" s="62">
        <v>63323</v>
      </c>
      <c r="B675" s="63" t="s">
        <v>1347</v>
      </c>
      <c r="C675" s="267" t="s">
        <v>1348</v>
      </c>
      <c r="D675" s="193">
        <v>0</v>
      </c>
      <c r="E675" s="193"/>
      <c r="F675" s="44" t="str">
        <f t="shared" si="167"/>
        <v>-</v>
      </c>
    </row>
    <row r="676" spans="1:6" ht="12.75" customHeight="1" x14ac:dyDescent="0.2">
      <c r="A676" s="62">
        <v>63324</v>
      </c>
      <c r="B676" s="63" t="s">
        <v>1349</v>
      </c>
      <c r="C676" s="267" t="s">
        <v>1350</v>
      </c>
      <c r="D676" s="193">
        <v>0</v>
      </c>
      <c r="E676" s="193"/>
      <c r="F676" s="44" t="str">
        <f t="shared" si="167"/>
        <v>-</v>
      </c>
    </row>
    <row r="677" spans="1:6" ht="12.75" customHeight="1" x14ac:dyDescent="0.2">
      <c r="A677" s="69">
        <v>63414</v>
      </c>
      <c r="B677" s="64" t="s">
        <v>1351</v>
      </c>
      <c r="C677" s="301" t="s">
        <v>1352</v>
      </c>
      <c r="D677" s="191">
        <v>0</v>
      </c>
      <c r="E677" s="191"/>
      <c r="F677" s="70" t="str">
        <f t="shared" si="167"/>
        <v>-</v>
      </c>
    </row>
    <row r="678" spans="1:6" ht="12.75" customHeight="1" x14ac:dyDescent="0.2">
      <c r="A678" s="69">
        <v>63415</v>
      </c>
      <c r="B678" s="64" t="s">
        <v>1353</v>
      </c>
      <c r="C678" s="301" t="s">
        <v>1354</v>
      </c>
      <c r="D678" s="191">
        <v>0</v>
      </c>
      <c r="E678" s="191"/>
      <c r="F678" s="70" t="str">
        <f t="shared" si="167"/>
        <v>-</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4" x14ac:dyDescent="0.2">
      <c r="A683" s="69">
        <v>63612</v>
      </c>
      <c r="B683" s="181" t="s">
        <v>1363</v>
      </c>
      <c r="C683" s="301" t="s">
        <v>1364</v>
      </c>
      <c r="D683" s="191">
        <v>581575.23</v>
      </c>
      <c r="E683" s="191">
        <v>662046.21</v>
      </c>
      <c r="F683" s="70">
        <f t="shared" si="167"/>
        <v>113.83672753738155</v>
      </c>
    </row>
    <row r="684" spans="1:6" ht="24" x14ac:dyDescent="0.2">
      <c r="A684" s="69">
        <v>63613</v>
      </c>
      <c r="B684" s="181" t="s">
        <v>1365</v>
      </c>
      <c r="C684" s="301" t="s">
        <v>1366</v>
      </c>
      <c r="D684" s="191">
        <v>0</v>
      </c>
      <c r="E684" s="191"/>
      <c r="F684" s="70" t="str">
        <f t="shared" si="167"/>
        <v>-</v>
      </c>
    </row>
    <row r="685" spans="1:6" ht="24" x14ac:dyDescent="0.2">
      <c r="A685" s="62">
        <v>63622</v>
      </c>
      <c r="B685" s="264" t="s">
        <v>1367</v>
      </c>
      <c r="C685" s="267" t="s">
        <v>1368</v>
      </c>
      <c r="D685" s="193">
        <v>0</v>
      </c>
      <c r="E685" s="193"/>
      <c r="F685" s="44" t="str">
        <f t="shared" si="167"/>
        <v>-</v>
      </c>
    </row>
    <row r="686" spans="1:6" ht="24" x14ac:dyDescent="0.2">
      <c r="A686" s="62">
        <v>63623</v>
      </c>
      <c r="B686" s="264" t="s">
        <v>1369</v>
      </c>
      <c r="C686" s="267" t="s">
        <v>1370</v>
      </c>
      <c r="D686" s="193">
        <v>0</v>
      </c>
      <c r="E686" s="193"/>
      <c r="F686" s="44" t="str">
        <f t="shared" si="167"/>
        <v>-</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4" x14ac:dyDescent="0.2">
      <c r="A692" s="69">
        <v>63716</v>
      </c>
      <c r="B692" s="181" t="s">
        <v>1376</v>
      </c>
      <c r="C692" s="300">
        <v>63716</v>
      </c>
      <c r="D692" s="191">
        <v>0</v>
      </c>
      <c r="E692" s="191"/>
      <c r="F692" s="70" t="str">
        <f t="shared" si="167"/>
        <v>-</v>
      </c>
    </row>
    <row r="693" spans="1:6" ht="24" x14ac:dyDescent="0.2">
      <c r="A693" s="69">
        <v>63717</v>
      </c>
      <c r="B693" s="181" t="s">
        <v>1377</v>
      </c>
      <c r="C693" s="300">
        <v>63717</v>
      </c>
      <c r="D693" s="191">
        <v>0</v>
      </c>
      <c r="E693" s="191"/>
      <c r="F693" s="70" t="str">
        <f t="shared" si="167"/>
        <v>-</v>
      </c>
    </row>
    <row r="694" spans="1:6" ht="24" x14ac:dyDescent="0.2">
      <c r="A694" s="69">
        <v>63721</v>
      </c>
      <c r="B694" s="181" t="s">
        <v>1378</v>
      </c>
      <c r="C694" s="300">
        <v>63721</v>
      </c>
      <c r="D694" s="191">
        <v>0</v>
      </c>
      <c r="E694" s="191"/>
      <c r="F694" s="70" t="str">
        <f t="shared" si="167"/>
        <v>-</v>
      </c>
    </row>
    <row r="695" spans="1:6" ht="24"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4" x14ac:dyDescent="0.2">
      <c r="A700" s="69">
        <v>63727</v>
      </c>
      <c r="B700" s="181" t="s">
        <v>1384</v>
      </c>
      <c r="C700" s="300">
        <v>63727</v>
      </c>
      <c r="D700" s="191">
        <v>0</v>
      </c>
      <c r="E700" s="191"/>
      <c r="F700" s="70" t="str">
        <f t="shared" si="167"/>
        <v>-</v>
      </c>
    </row>
    <row r="701" spans="1:6" ht="24"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52784.800000000003</v>
      </c>
      <c r="E702" s="191">
        <v>54278.400000000001</v>
      </c>
      <c r="F702" s="70">
        <f t="shared" si="167"/>
        <v>102.82960246131464</v>
      </c>
    </row>
    <row r="703" spans="1:6" ht="12.75" customHeight="1" x14ac:dyDescent="0.2">
      <c r="A703" s="69">
        <v>63812</v>
      </c>
      <c r="B703" s="181" t="s">
        <v>1388</v>
      </c>
      <c r="C703" s="301" t="s">
        <v>1389</v>
      </c>
      <c r="D703" s="191">
        <v>0</v>
      </c>
      <c r="E703" s="191"/>
      <c r="F703" s="70" t="str">
        <f t="shared" si="167"/>
        <v>-</v>
      </c>
    </row>
    <row r="704" spans="1:6" ht="24" x14ac:dyDescent="0.2">
      <c r="A704" s="69" t="s">
        <v>1390</v>
      </c>
      <c r="B704" s="181" t="s">
        <v>1391</v>
      </c>
      <c r="C704" s="301" t="s">
        <v>1390</v>
      </c>
      <c r="D704" s="191">
        <v>0</v>
      </c>
      <c r="E704" s="191">
        <v>13363.35</v>
      </c>
      <c r="F704" s="70" t="str">
        <f t="shared" si="167"/>
        <v>-</v>
      </c>
    </row>
    <row r="705" spans="1:6" ht="24" x14ac:dyDescent="0.2">
      <c r="A705" s="69" t="s">
        <v>1392</v>
      </c>
      <c r="B705" s="181" t="s">
        <v>1393</v>
      </c>
      <c r="C705" s="301" t="s">
        <v>1392</v>
      </c>
      <c r="D705" s="191">
        <v>0</v>
      </c>
      <c r="E705" s="191"/>
      <c r="F705" s="70" t="str">
        <f t="shared" si="167"/>
        <v>-</v>
      </c>
    </row>
    <row r="706" spans="1:6" ht="12.75" customHeight="1" x14ac:dyDescent="0.2">
      <c r="A706" s="69">
        <v>63821</v>
      </c>
      <c r="B706" s="181" t="s">
        <v>1394</v>
      </c>
      <c r="C706" s="301" t="s">
        <v>1395</v>
      </c>
      <c r="D706" s="191">
        <v>0</v>
      </c>
      <c r="E706" s="191"/>
      <c r="F706" s="70" t="str">
        <f t="shared" si="167"/>
        <v>-</v>
      </c>
    </row>
    <row r="707" spans="1:6" ht="12.75" customHeight="1" x14ac:dyDescent="0.2">
      <c r="A707" s="69">
        <v>63822</v>
      </c>
      <c r="B707" s="181" t="s">
        <v>1396</v>
      </c>
      <c r="C707" s="301" t="s">
        <v>1397</v>
      </c>
      <c r="D707" s="191">
        <v>0</v>
      </c>
      <c r="E707" s="191"/>
      <c r="F707" s="70" t="str">
        <f t="shared" si="167"/>
        <v>-</v>
      </c>
    </row>
    <row r="708" spans="1:6" ht="24" x14ac:dyDescent="0.2">
      <c r="A708" s="69" t="s">
        <v>1398</v>
      </c>
      <c r="B708" s="181" t="s">
        <v>1399</v>
      </c>
      <c r="C708" s="301" t="s">
        <v>1398</v>
      </c>
      <c r="D708" s="191">
        <v>0</v>
      </c>
      <c r="E708" s="191"/>
      <c r="F708" s="70" t="str">
        <f t="shared" si="167"/>
        <v>-</v>
      </c>
    </row>
    <row r="709" spans="1:6" ht="24"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4"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v>0</v>
      </c>
      <c r="E719" s="191"/>
      <c r="F719" s="70" t="str">
        <f t="shared" si="167"/>
        <v>-</v>
      </c>
    </row>
    <row r="720" spans="1:6" ht="24" x14ac:dyDescent="0.2">
      <c r="A720" s="69">
        <v>64376</v>
      </c>
      <c r="B720" s="181" t="s">
        <v>1422</v>
      </c>
      <c r="C720" s="301" t="s">
        <v>1423</v>
      </c>
      <c r="D720" s="191">
        <v>0</v>
      </c>
      <c r="E720" s="191"/>
      <c r="F720" s="70" t="str">
        <f t="shared" si="167"/>
        <v>-</v>
      </c>
    </row>
    <row r="721" spans="1:6" ht="24"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18262</v>
      </c>
      <c r="E724" s="191">
        <v>16100.69</v>
      </c>
      <c r="F724" s="70">
        <f t="shared" si="167"/>
        <v>88.164987405541567</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0</v>
      </c>
      <c r="E726" s="191"/>
      <c r="F726" s="70" t="str">
        <f t="shared" si="167"/>
        <v>-</v>
      </c>
    </row>
    <row r="727" spans="1:6" ht="24" x14ac:dyDescent="0.2">
      <c r="A727" s="69">
        <v>66341</v>
      </c>
      <c r="B727" s="64" t="s">
        <v>1436</v>
      </c>
      <c r="C727" s="300">
        <v>66341</v>
      </c>
      <c r="D727" s="191">
        <v>0</v>
      </c>
      <c r="E727" s="191"/>
      <c r="F727" s="70" t="str">
        <f t="shared" si="167"/>
        <v>-</v>
      </c>
    </row>
    <row r="728" spans="1:6" ht="24" x14ac:dyDescent="0.2">
      <c r="A728" s="69">
        <v>66342</v>
      </c>
      <c r="B728" s="64" t="s">
        <v>1437</v>
      </c>
      <c r="C728" s="300">
        <v>66342</v>
      </c>
      <c r="D728" s="191">
        <v>0</v>
      </c>
      <c r="E728" s="191"/>
      <c r="F728" s="70" t="str">
        <f t="shared" si="167"/>
        <v>-</v>
      </c>
    </row>
    <row r="729" spans="1:6" ht="24" x14ac:dyDescent="0.2">
      <c r="A729" s="69">
        <v>66343</v>
      </c>
      <c r="B729" s="64" t="s">
        <v>1438</v>
      </c>
      <c r="C729" s="300">
        <v>66343</v>
      </c>
      <c r="D729" s="191">
        <v>0</v>
      </c>
      <c r="E729" s="191"/>
      <c r="F729" s="70" t="str">
        <f t="shared" si="167"/>
        <v>-</v>
      </c>
    </row>
    <row r="730" spans="1:6" ht="24" x14ac:dyDescent="0.2">
      <c r="A730" s="69">
        <v>66344</v>
      </c>
      <c r="B730" s="64" t="s">
        <v>1439</v>
      </c>
      <c r="C730" s="300">
        <v>66344</v>
      </c>
      <c r="D730" s="191"/>
      <c r="E730" s="191"/>
      <c r="F730" s="70" t="str">
        <f t="shared" si="167"/>
        <v>-</v>
      </c>
    </row>
    <row r="731" spans="1:6" ht="24"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740.34</v>
      </c>
      <c r="E732" s="191"/>
      <c r="F732" s="70">
        <f t="shared" si="167"/>
        <v>0</v>
      </c>
    </row>
    <row r="733" spans="1:6" ht="12.75" customHeight="1" x14ac:dyDescent="0.2">
      <c r="A733" s="69">
        <v>31215</v>
      </c>
      <c r="B733" s="64" t="s">
        <v>1443</v>
      </c>
      <c r="C733" s="301" t="s">
        <v>1444</v>
      </c>
      <c r="D733" s="191">
        <v>1324.32</v>
      </c>
      <c r="E733" s="191">
        <v>1324.32</v>
      </c>
      <c r="F733" s="70">
        <f t="shared" si="167"/>
        <v>100</v>
      </c>
    </row>
    <row r="734" spans="1:6" ht="12.75" customHeight="1" x14ac:dyDescent="0.2">
      <c r="A734" s="69">
        <v>32121</v>
      </c>
      <c r="B734" s="64" t="s">
        <v>1445</v>
      </c>
      <c r="C734" s="301" t="s">
        <v>1446</v>
      </c>
      <c r="D734" s="191">
        <v>13661.01</v>
      </c>
      <c r="E734" s="191">
        <v>14169.38</v>
      </c>
      <c r="F734" s="70">
        <f t="shared" si="167"/>
        <v>103.72132075154032</v>
      </c>
    </row>
    <row r="735" spans="1:6" ht="12.75" customHeight="1" x14ac:dyDescent="0.2">
      <c r="A735" s="62" t="s">
        <v>1447</v>
      </c>
      <c r="B735" s="63" t="s">
        <v>1448</v>
      </c>
      <c r="C735" s="267" t="s">
        <v>1447</v>
      </c>
      <c r="D735" s="193">
        <v>0</v>
      </c>
      <c r="E735" s="193"/>
      <c r="F735" s="44" t="str">
        <f t="shared" si="167"/>
        <v>-</v>
      </c>
    </row>
    <row r="736" spans="1:6" ht="12.75" customHeight="1" x14ac:dyDescent="0.2">
      <c r="A736" s="62" t="s">
        <v>1449</v>
      </c>
      <c r="B736" s="63" t="s">
        <v>1450</v>
      </c>
      <c r="C736" s="267" t="s">
        <v>1449</v>
      </c>
      <c r="D736" s="193">
        <v>3230</v>
      </c>
      <c r="E736" s="193"/>
      <c r="F736" s="44">
        <f t="shared" si="167"/>
        <v>0</v>
      </c>
    </row>
    <row r="737" spans="1:6" ht="12.75" customHeight="1" x14ac:dyDescent="0.2">
      <c r="A737" s="62" t="s">
        <v>1451</v>
      </c>
      <c r="B737" s="63" t="s">
        <v>1452</v>
      </c>
      <c r="C737" s="267" t="s">
        <v>1451</v>
      </c>
      <c r="D737" s="193">
        <v>0</v>
      </c>
      <c r="E737" s="193"/>
      <c r="F737" s="44" t="str">
        <f t="shared" si="167"/>
        <v>-</v>
      </c>
    </row>
    <row r="738" spans="1:6" ht="12.75" customHeight="1" x14ac:dyDescent="0.2">
      <c r="A738" s="62" t="s">
        <v>1453</v>
      </c>
      <c r="B738" s="63" t="s">
        <v>1454</v>
      </c>
      <c r="C738" s="267" t="s">
        <v>1453</v>
      </c>
      <c r="D738" s="193">
        <v>5834.39</v>
      </c>
      <c r="E738" s="193">
        <v>15852.88</v>
      </c>
      <c r="F738" s="44">
        <f t="shared" si="167"/>
        <v>271.7144380132284</v>
      </c>
    </row>
    <row r="739" spans="1:6" ht="12.75" customHeight="1" x14ac:dyDescent="0.2">
      <c r="A739" s="69" t="s">
        <v>1455</v>
      </c>
      <c r="B739" s="64" t="s">
        <v>1456</v>
      </c>
      <c r="C739" s="301" t="s">
        <v>1455</v>
      </c>
      <c r="D739" s="191">
        <v>0</v>
      </c>
      <c r="E739" s="191"/>
      <c r="F739" s="70" t="str">
        <f t="shared" si="167"/>
        <v>-</v>
      </c>
    </row>
    <row r="740" spans="1:6" ht="12.75" customHeight="1" x14ac:dyDescent="0.2">
      <c r="A740" s="69" t="s">
        <v>1457</v>
      </c>
      <c r="B740" s="64" t="s">
        <v>1458</v>
      </c>
      <c r="C740" s="301" t="s">
        <v>1457</v>
      </c>
      <c r="D740" s="191">
        <v>0</v>
      </c>
      <c r="E740" s="191"/>
      <c r="F740" s="70" t="str">
        <f t="shared" si="167"/>
        <v>-</v>
      </c>
    </row>
    <row r="741" spans="1:6" ht="12.75" customHeight="1" x14ac:dyDescent="0.2">
      <c r="A741" s="69">
        <v>32911</v>
      </c>
      <c r="B741" s="64" t="s">
        <v>1459</v>
      </c>
      <c r="C741" s="301" t="s">
        <v>1460</v>
      </c>
      <c r="D741" s="191">
        <v>0</v>
      </c>
      <c r="E741" s="191"/>
      <c r="F741" s="70" t="str">
        <f t="shared" ref="F741:F1006" si="169">IF(D741&lt;&gt;0,IF(E741/D741&gt;=100,"&gt;&gt;100",E741/D741*100),"-")</f>
        <v>-</v>
      </c>
    </row>
    <row r="742" spans="1:6" ht="12.75" customHeight="1" x14ac:dyDescent="0.2">
      <c r="A742" s="69" t="s">
        <v>1461</v>
      </c>
      <c r="B742" s="64" t="s">
        <v>1462</v>
      </c>
      <c r="C742" s="301" t="s">
        <v>1461</v>
      </c>
      <c r="D742" s="191">
        <v>0</v>
      </c>
      <c r="E742" s="191"/>
      <c r="F742" s="70" t="str">
        <f t="shared" si="169"/>
        <v>-</v>
      </c>
    </row>
    <row r="743" spans="1:6" ht="12.75" customHeight="1" x14ac:dyDescent="0.2">
      <c r="A743" s="69" t="s">
        <v>1463</v>
      </c>
      <c r="B743" s="64" t="s">
        <v>1464</v>
      </c>
      <c r="C743" s="300" t="s">
        <v>1463</v>
      </c>
      <c r="D743" s="191"/>
      <c r="E743" s="191"/>
      <c r="F743" s="70" t="str">
        <f t="shared" ref="F743:F744" si="170">IF(D743&lt;&gt;0,IF(E743/D743&gt;=100,"&gt;&gt;100",E743/D743*100),"-")</f>
        <v>-</v>
      </c>
    </row>
    <row r="744" spans="1:6" ht="12.75" customHeight="1" x14ac:dyDescent="0.2">
      <c r="A744" s="69" t="s">
        <v>1465</v>
      </c>
      <c r="B744" s="64" t="s">
        <v>1466</v>
      </c>
      <c r="C744" s="300" t="s">
        <v>1465</v>
      </c>
      <c r="D744" s="191"/>
      <c r="E744" s="191"/>
      <c r="F744" s="70" t="str">
        <f t="shared" si="170"/>
        <v>-</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0</v>
      </c>
      <c r="E757" s="193"/>
      <c r="F757" s="44" t="str">
        <f t="shared" si="169"/>
        <v>-</v>
      </c>
    </row>
    <row r="758" spans="1:6" ht="12.75" customHeight="1" x14ac:dyDescent="0.2">
      <c r="A758" s="62">
        <v>34223</v>
      </c>
      <c r="B758" s="63" t="s">
        <v>1493</v>
      </c>
      <c r="C758" s="267" t="s">
        <v>1494</v>
      </c>
      <c r="D758" s="193">
        <v>0</v>
      </c>
      <c r="E758" s="193"/>
      <c r="F758" s="44" t="str">
        <f t="shared" si="169"/>
        <v>-</v>
      </c>
    </row>
    <row r="759" spans="1:6" ht="24" x14ac:dyDescent="0.2">
      <c r="A759" s="62">
        <v>34224</v>
      </c>
      <c r="B759" s="63" t="s">
        <v>1495</v>
      </c>
      <c r="C759" s="267" t="s">
        <v>1496</v>
      </c>
      <c r="D759" s="193">
        <v>0</v>
      </c>
      <c r="E759" s="193"/>
      <c r="F759" s="44" t="str">
        <f t="shared" si="169"/>
        <v>-</v>
      </c>
    </row>
    <row r="760" spans="1:6" ht="24" x14ac:dyDescent="0.2">
      <c r="A760" s="62">
        <v>34233</v>
      </c>
      <c r="B760" s="63" t="s">
        <v>1497</v>
      </c>
      <c r="C760" s="267" t="s">
        <v>1498</v>
      </c>
      <c r="D760" s="193">
        <v>0</v>
      </c>
      <c r="E760" s="193"/>
      <c r="F760" s="44" t="str">
        <f t="shared" si="169"/>
        <v>-</v>
      </c>
    </row>
    <row r="761" spans="1:6" ht="24" x14ac:dyDescent="0.2">
      <c r="A761" s="62">
        <v>34234</v>
      </c>
      <c r="B761" s="182" t="s">
        <v>1499</v>
      </c>
      <c r="C761" s="267" t="s">
        <v>1500</v>
      </c>
      <c r="D761" s="193">
        <v>0</v>
      </c>
      <c r="E761" s="193"/>
      <c r="F761" s="44" t="str">
        <f t="shared" si="169"/>
        <v>-</v>
      </c>
    </row>
    <row r="762" spans="1:6" ht="24" x14ac:dyDescent="0.2">
      <c r="A762" s="62">
        <v>34235</v>
      </c>
      <c r="B762" s="182" t="s">
        <v>1501</v>
      </c>
      <c r="C762" s="267" t="s">
        <v>1502</v>
      </c>
      <c r="D762" s="193">
        <v>0</v>
      </c>
      <c r="E762" s="193"/>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4"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4"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24"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4" x14ac:dyDescent="0.2">
      <c r="A797" s="69" t="s">
        <v>1571</v>
      </c>
      <c r="B797" s="181" t="s">
        <v>1572</v>
      </c>
      <c r="C797" s="300" t="s">
        <v>1571</v>
      </c>
      <c r="D797" s="191">
        <v>0</v>
      </c>
      <c r="E797" s="191"/>
      <c r="F797" s="70" t="str">
        <f t="shared" si="169"/>
        <v>-</v>
      </c>
    </row>
    <row r="798" spans="1:6" ht="24"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24"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24" x14ac:dyDescent="0.2">
      <c r="A803" s="62" t="s">
        <v>1583</v>
      </c>
      <c r="B803" s="264" t="s">
        <v>1584</v>
      </c>
      <c r="C803" s="268" t="s">
        <v>1583</v>
      </c>
      <c r="D803" s="193">
        <v>0</v>
      </c>
      <c r="E803" s="193"/>
      <c r="F803" s="44" t="str">
        <f t="shared" si="169"/>
        <v>-</v>
      </c>
    </row>
    <row r="804" spans="1:6" ht="24" x14ac:dyDescent="0.2">
      <c r="A804" s="69" t="s">
        <v>1585</v>
      </c>
      <c r="B804" s="181" t="s">
        <v>1586</v>
      </c>
      <c r="C804" s="300" t="s">
        <v>1585</v>
      </c>
      <c r="D804" s="191">
        <v>0</v>
      </c>
      <c r="E804" s="191"/>
      <c r="F804" s="70" t="str">
        <f t="shared" si="169"/>
        <v>-</v>
      </c>
    </row>
    <row r="805" spans="1:6" ht="24" x14ac:dyDescent="0.2">
      <c r="A805" s="69" t="s">
        <v>1587</v>
      </c>
      <c r="B805" s="181" t="s">
        <v>1588</v>
      </c>
      <c r="C805" s="300" t="s">
        <v>1587</v>
      </c>
      <c r="D805" s="191">
        <v>0</v>
      </c>
      <c r="E805" s="191"/>
      <c r="F805" s="70" t="str">
        <f t="shared" si="169"/>
        <v>-</v>
      </c>
    </row>
    <row r="806" spans="1:6" ht="24" x14ac:dyDescent="0.2">
      <c r="A806" s="69">
        <v>36511</v>
      </c>
      <c r="B806" s="181" t="s">
        <v>1589</v>
      </c>
      <c r="C806" s="300">
        <v>36511</v>
      </c>
      <c r="D806" s="191"/>
      <c r="E806" s="191"/>
      <c r="F806" s="70" t="str">
        <f t="shared" ref="F806:F814" si="171">IF(D806&lt;&gt;0,IF(E806/D806&gt;=100,"&gt;&gt;100",E806/D806*100),"-")</f>
        <v>-</v>
      </c>
    </row>
    <row r="807" spans="1:6" ht="24" x14ac:dyDescent="0.2">
      <c r="A807" s="69" t="s">
        <v>1590</v>
      </c>
      <c r="B807" s="181" t="s">
        <v>1591</v>
      </c>
      <c r="C807" s="300" t="s">
        <v>1590</v>
      </c>
      <c r="D807" s="191"/>
      <c r="E807" s="191"/>
      <c r="F807" s="70" t="str">
        <f t="shared" si="171"/>
        <v>-</v>
      </c>
    </row>
    <row r="808" spans="1:6" ht="24" x14ac:dyDescent="0.2">
      <c r="A808" s="69" t="s">
        <v>1592</v>
      </c>
      <c r="B808" s="181" t="s">
        <v>1593</v>
      </c>
      <c r="C808" s="300" t="s">
        <v>1592</v>
      </c>
      <c r="D808" s="191"/>
      <c r="E808" s="191"/>
      <c r="F808" s="70" t="str">
        <f t="shared" si="171"/>
        <v>-</v>
      </c>
    </row>
    <row r="809" spans="1:6" ht="24" x14ac:dyDescent="0.2">
      <c r="A809" s="69" t="s">
        <v>1594</v>
      </c>
      <c r="B809" s="181" t="s">
        <v>1595</v>
      </c>
      <c r="C809" s="300" t="s">
        <v>1594</v>
      </c>
      <c r="D809" s="191"/>
      <c r="E809" s="191"/>
      <c r="F809" s="70" t="str">
        <f t="shared" si="171"/>
        <v>-</v>
      </c>
    </row>
    <row r="810" spans="1:6" ht="24" x14ac:dyDescent="0.2">
      <c r="A810" s="69" t="s">
        <v>1596</v>
      </c>
      <c r="B810" s="181" t="s">
        <v>1597</v>
      </c>
      <c r="C810" s="300" t="s">
        <v>1596</v>
      </c>
      <c r="D810" s="191"/>
      <c r="E810" s="191"/>
      <c r="F810" s="70" t="str">
        <f t="shared" si="171"/>
        <v>-</v>
      </c>
    </row>
    <row r="811" spans="1:6" ht="24"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4"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4" x14ac:dyDescent="0.2">
      <c r="A817" s="69" t="s">
        <v>1610</v>
      </c>
      <c r="B817" s="64" t="s">
        <v>1611</v>
      </c>
      <c r="C817" s="301" t="s">
        <v>1610</v>
      </c>
      <c r="D817" s="191">
        <v>0</v>
      </c>
      <c r="E817" s="191"/>
      <c r="F817" s="70" t="str">
        <f t="shared" si="169"/>
        <v>-</v>
      </c>
    </row>
    <row r="818" spans="1:6" ht="24" x14ac:dyDescent="0.2">
      <c r="A818" s="69" t="s">
        <v>1612</v>
      </c>
      <c r="B818" s="64" t="s">
        <v>1613</v>
      </c>
      <c r="C818" s="301" t="s">
        <v>1612</v>
      </c>
      <c r="D818" s="191">
        <v>0</v>
      </c>
      <c r="E818" s="191"/>
      <c r="F818" s="70" t="str">
        <f t="shared" si="169"/>
        <v>-</v>
      </c>
    </row>
    <row r="819" spans="1:6" ht="24" x14ac:dyDescent="0.2">
      <c r="A819" s="69" t="s">
        <v>1614</v>
      </c>
      <c r="B819" s="64" t="s">
        <v>1615</v>
      </c>
      <c r="C819" s="301" t="s">
        <v>1614</v>
      </c>
      <c r="D819" s="191">
        <v>0</v>
      </c>
      <c r="E819" s="191"/>
      <c r="F819" s="70" t="str">
        <f t="shared" si="169"/>
        <v>-</v>
      </c>
    </row>
    <row r="820" spans="1:6" ht="24"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4" x14ac:dyDescent="0.2">
      <c r="A824" s="69" t="s">
        <v>1624</v>
      </c>
      <c r="B824" s="64" t="s">
        <v>1625</v>
      </c>
      <c r="C824" s="301" t="s">
        <v>1624</v>
      </c>
      <c r="D824" s="191">
        <v>0</v>
      </c>
      <c r="E824" s="191"/>
      <c r="F824" s="70" t="str">
        <f t="shared" si="169"/>
        <v>-</v>
      </c>
    </row>
    <row r="825" spans="1:6" ht="24" x14ac:dyDescent="0.2">
      <c r="A825" s="69" t="s">
        <v>1626</v>
      </c>
      <c r="B825" s="64" t="s">
        <v>1627</v>
      </c>
      <c r="C825" s="301" t="s">
        <v>1626</v>
      </c>
      <c r="D825" s="191">
        <v>0</v>
      </c>
      <c r="E825" s="191"/>
      <c r="F825" s="70" t="str">
        <f t="shared" si="169"/>
        <v>-</v>
      </c>
    </row>
    <row r="826" spans="1:6" ht="24" x14ac:dyDescent="0.2">
      <c r="A826" s="69" t="s">
        <v>1628</v>
      </c>
      <c r="B826" s="64" t="s">
        <v>1629</v>
      </c>
      <c r="C826" s="301" t="s">
        <v>1628</v>
      </c>
      <c r="D826" s="191">
        <v>0</v>
      </c>
      <c r="E826" s="191"/>
      <c r="F826" s="70" t="str">
        <f t="shared" si="169"/>
        <v>-</v>
      </c>
    </row>
    <row r="827" spans="1:6" ht="24" x14ac:dyDescent="0.2">
      <c r="A827" s="69" t="s">
        <v>1630</v>
      </c>
      <c r="B827" s="64" t="s">
        <v>1631</v>
      </c>
      <c r="C827" s="301" t="s">
        <v>1630</v>
      </c>
      <c r="D827" s="191">
        <v>0</v>
      </c>
      <c r="E827" s="191"/>
      <c r="F827" s="70" t="str">
        <f t="shared" si="169"/>
        <v>-</v>
      </c>
    </row>
    <row r="828" spans="1:6" ht="24" x14ac:dyDescent="0.2">
      <c r="A828" s="69" t="s">
        <v>1632</v>
      </c>
      <c r="B828" s="64" t="s">
        <v>1633</v>
      </c>
      <c r="C828" s="301" t="s">
        <v>1632</v>
      </c>
      <c r="D828" s="191">
        <v>0</v>
      </c>
      <c r="E828" s="191"/>
      <c r="F828" s="70" t="str">
        <f t="shared" si="169"/>
        <v>-</v>
      </c>
    </row>
    <row r="829" spans="1:6" ht="24" x14ac:dyDescent="0.2">
      <c r="A829" s="69" t="s">
        <v>1634</v>
      </c>
      <c r="B829" s="64" t="s">
        <v>1635</v>
      </c>
      <c r="C829" s="301" t="s">
        <v>1634</v>
      </c>
      <c r="D829" s="191">
        <v>0</v>
      </c>
      <c r="E829" s="191"/>
      <c r="F829" s="70" t="str">
        <f t="shared" si="169"/>
        <v>-</v>
      </c>
    </row>
    <row r="830" spans="1:6" ht="24"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4" x14ac:dyDescent="0.2">
      <c r="A833" s="69" t="s">
        <v>1642</v>
      </c>
      <c r="B833" s="64" t="s">
        <v>1643</v>
      </c>
      <c r="C833" s="301" t="s">
        <v>1642</v>
      </c>
      <c r="D833" s="191">
        <v>0</v>
      </c>
      <c r="E833" s="191"/>
      <c r="F833" s="70" t="str">
        <f t="shared" si="169"/>
        <v>-</v>
      </c>
    </row>
    <row r="834" spans="1:6" ht="24"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0</v>
      </c>
      <c r="E843" s="193"/>
      <c r="F843" s="44" t="str">
        <f t="shared" si="169"/>
        <v>-</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c r="F846" s="44" t="str">
        <f t="shared" si="169"/>
        <v>-</v>
      </c>
    </row>
    <row r="847" spans="1:6" ht="24"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0</v>
      </c>
      <c r="E850" s="193">
        <v>5836.03</v>
      </c>
      <c r="F850" s="44" t="str">
        <f t="shared" si="169"/>
        <v>-</v>
      </c>
    </row>
    <row r="851" spans="1:6" ht="12.75" customHeight="1" x14ac:dyDescent="0.2">
      <c r="A851" s="62">
        <v>37221</v>
      </c>
      <c r="B851" s="63" t="s">
        <v>1678</v>
      </c>
      <c r="C851" s="267" t="s">
        <v>1679</v>
      </c>
      <c r="D851" s="193">
        <v>0</v>
      </c>
      <c r="E851" s="193"/>
      <c r="F851" s="44" t="str">
        <f t="shared" si="169"/>
        <v>-</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0</v>
      </c>
      <c r="E854" s="193"/>
      <c r="F854" s="44" t="str">
        <f t="shared" si="169"/>
        <v>-</v>
      </c>
    </row>
    <row r="855" spans="1:6" ht="12.75" customHeight="1" x14ac:dyDescent="0.2">
      <c r="A855" s="62" t="s">
        <v>1685</v>
      </c>
      <c r="B855" s="63" t="s">
        <v>1686</v>
      </c>
      <c r="C855" s="267" t="s">
        <v>1685</v>
      </c>
      <c r="D855" s="193">
        <v>0</v>
      </c>
      <c r="E855" s="193"/>
      <c r="F855" s="44" t="str">
        <f t="shared" si="169"/>
        <v>-</v>
      </c>
    </row>
    <row r="856" spans="1:6" ht="12.75" customHeight="1" x14ac:dyDescent="0.2">
      <c r="A856" s="62">
        <v>38117</v>
      </c>
      <c r="B856" s="63" t="s">
        <v>1687</v>
      </c>
      <c r="C856" s="267" t="s">
        <v>1688</v>
      </c>
      <c r="D856" s="193">
        <v>0</v>
      </c>
      <c r="E856" s="193"/>
      <c r="F856" s="44" t="str">
        <f t="shared" si="169"/>
        <v>-</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4" x14ac:dyDescent="0.2">
      <c r="A870" s="62" t="s">
        <v>1715</v>
      </c>
      <c r="B870" s="63" t="s">
        <v>1716</v>
      </c>
      <c r="C870" s="268" t="s">
        <v>1715</v>
      </c>
      <c r="D870" s="193">
        <v>0</v>
      </c>
      <c r="E870" s="193"/>
      <c r="F870" s="44" t="str">
        <f t="shared" si="169"/>
        <v>-</v>
      </c>
    </row>
    <row r="871" spans="1:6" ht="24"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4"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24" x14ac:dyDescent="0.2">
      <c r="A875" s="62">
        <v>81332</v>
      </c>
      <c r="B875" s="63" t="s">
        <v>1725</v>
      </c>
      <c r="C875" s="267" t="s">
        <v>1726</v>
      </c>
      <c r="D875" s="193">
        <v>0</v>
      </c>
      <c r="E875" s="193"/>
      <c r="F875" s="44" t="str">
        <f t="shared" si="169"/>
        <v>-</v>
      </c>
    </row>
    <row r="876" spans="1:6" ht="24"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4" x14ac:dyDescent="0.2">
      <c r="A879" s="62">
        <v>81532</v>
      </c>
      <c r="B879" s="182" t="s">
        <v>1733</v>
      </c>
      <c r="C879" s="267" t="s">
        <v>1734</v>
      </c>
      <c r="D879" s="193">
        <v>0</v>
      </c>
      <c r="E879" s="193"/>
      <c r="F879" s="44" t="str">
        <f t="shared" si="169"/>
        <v>-</v>
      </c>
    </row>
    <row r="880" spans="1:6" ht="24" x14ac:dyDescent="0.2">
      <c r="A880" s="62">
        <v>81542</v>
      </c>
      <c r="B880" s="182" t="s">
        <v>1735</v>
      </c>
      <c r="C880" s="267" t="s">
        <v>1736</v>
      </c>
      <c r="D880" s="193">
        <v>0</v>
      </c>
      <c r="E880" s="193"/>
      <c r="F880" s="44" t="str">
        <f t="shared" si="169"/>
        <v>-</v>
      </c>
    </row>
    <row r="881" spans="1:6" ht="24" x14ac:dyDescent="0.2">
      <c r="A881" s="62">
        <v>81552</v>
      </c>
      <c r="B881" s="63" t="s">
        <v>1737</v>
      </c>
      <c r="C881" s="267" t="s">
        <v>1738</v>
      </c>
      <c r="D881" s="193">
        <v>0</v>
      </c>
      <c r="E881" s="193"/>
      <c r="F881" s="44" t="str">
        <f t="shared" si="169"/>
        <v>-</v>
      </c>
    </row>
    <row r="882" spans="1:6" ht="24" x14ac:dyDescent="0.2">
      <c r="A882" s="62">
        <v>81631</v>
      </c>
      <c r="B882" s="182" t="s">
        <v>1739</v>
      </c>
      <c r="C882" s="267" t="s">
        <v>1740</v>
      </c>
      <c r="D882" s="193">
        <v>0</v>
      </c>
      <c r="E882" s="193"/>
      <c r="F882" s="44" t="str">
        <f t="shared" si="169"/>
        <v>-</v>
      </c>
    </row>
    <row r="883" spans="1:6" ht="24"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4" x14ac:dyDescent="0.2">
      <c r="A896" s="69">
        <v>81761</v>
      </c>
      <c r="B896" s="181" t="s">
        <v>1767</v>
      </c>
      <c r="C896" s="301" t="s">
        <v>1768</v>
      </c>
      <c r="D896" s="191">
        <v>0</v>
      </c>
      <c r="E896" s="191"/>
      <c r="F896" s="70" t="str">
        <f t="shared" si="169"/>
        <v>-</v>
      </c>
    </row>
    <row r="897" spans="1:6" ht="24" x14ac:dyDescent="0.2">
      <c r="A897" s="69">
        <v>81762</v>
      </c>
      <c r="B897" s="181" t="s">
        <v>1769</v>
      </c>
      <c r="C897" s="301" t="s">
        <v>1770</v>
      </c>
      <c r="D897" s="191">
        <v>0</v>
      </c>
      <c r="E897" s="191"/>
      <c r="F897" s="70" t="str">
        <f t="shared" si="169"/>
        <v>-</v>
      </c>
    </row>
    <row r="898" spans="1:6" ht="24"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24" x14ac:dyDescent="0.2">
      <c r="A909" s="69">
        <v>84242</v>
      </c>
      <c r="B909" s="64" t="s">
        <v>1793</v>
      </c>
      <c r="C909" s="301" t="s">
        <v>1794</v>
      </c>
      <c r="D909" s="191">
        <v>0</v>
      </c>
      <c r="E909" s="191"/>
      <c r="F909" s="70" t="str">
        <f t="shared" si="169"/>
        <v>-</v>
      </c>
    </row>
    <row r="910" spans="1:6" ht="24"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24" x14ac:dyDescent="0.2">
      <c r="A912" s="69">
        <v>84431</v>
      </c>
      <c r="B912" s="64" t="s">
        <v>1799</v>
      </c>
      <c r="C912" s="301" t="s">
        <v>1800</v>
      </c>
      <c r="D912" s="191">
        <v>0</v>
      </c>
      <c r="E912" s="191"/>
      <c r="F912" s="70" t="str">
        <f t="shared" si="169"/>
        <v>-</v>
      </c>
    </row>
    <row r="913" spans="1:6" ht="24" x14ac:dyDescent="0.2">
      <c r="A913" s="69">
        <v>84432</v>
      </c>
      <c r="B913" s="64" t="s">
        <v>1801</v>
      </c>
      <c r="C913" s="301" t="s">
        <v>1802</v>
      </c>
      <c r="D913" s="191">
        <v>0</v>
      </c>
      <c r="E913" s="191"/>
      <c r="F913" s="70" t="str">
        <f t="shared" si="169"/>
        <v>-</v>
      </c>
    </row>
    <row r="914" spans="1:6" ht="24" x14ac:dyDescent="0.2">
      <c r="A914" s="69" t="s">
        <v>1803</v>
      </c>
      <c r="B914" s="64" t="s">
        <v>1804</v>
      </c>
      <c r="C914" s="301" t="s">
        <v>1803</v>
      </c>
      <c r="D914" s="191">
        <v>0</v>
      </c>
      <c r="E914" s="191"/>
      <c r="F914" s="70" t="str">
        <f t="shared" si="169"/>
        <v>-</v>
      </c>
    </row>
    <row r="915" spans="1:6" ht="24" x14ac:dyDescent="0.2">
      <c r="A915" s="69">
        <v>84442</v>
      </c>
      <c r="B915" s="64" t="s">
        <v>1805</v>
      </c>
      <c r="C915" s="301" t="s">
        <v>1806</v>
      </c>
      <c r="D915" s="191">
        <v>0</v>
      </c>
      <c r="E915" s="191"/>
      <c r="F915" s="70" t="str">
        <f t="shared" si="169"/>
        <v>-</v>
      </c>
    </row>
    <row r="916" spans="1:6" ht="24" x14ac:dyDescent="0.2">
      <c r="A916" s="69">
        <v>84452</v>
      </c>
      <c r="B916" s="181" t="s">
        <v>1807</v>
      </c>
      <c r="C916" s="301" t="s">
        <v>1808</v>
      </c>
      <c r="D916" s="191">
        <v>0</v>
      </c>
      <c r="E916" s="191"/>
      <c r="F916" s="70" t="str">
        <f t="shared" si="169"/>
        <v>-</v>
      </c>
    </row>
    <row r="917" spans="1:6" ht="24"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4"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4" x14ac:dyDescent="0.2">
      <c r="A937" s="69">
        <v>84761</v>
      </c>
      <c r="B937" s="181" t="s">
        <v>1849</v>
      </c>
      <c r="C937" s="301" t="s">
        <v>1850</v>
      </c>
      <c r="D937" s="191">
        <v>0</v>
      </c>
      <c r="E937" s="191"/>
      <c r="F937" s="70" t="str">
        <f t="shared" si="169"/>
        <v>-</v>
      </c>
    </row>
    <row r="938" spans="1:6" ht="24"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4"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24"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24" x14ac:dyDescent="0.2">
      <c r="A948" s="62">
        <v>51532</v>
      </c>
      <c r="B948" s="63" t="s">
        <v>1871</v>
      </c>
      <c r="C948" s="267" t="s">
        <v>1872</v>
      </c>
      <c r="D948" s="193">
        <v>0</v>
      </c>
      <c r="E948" s="193"/>
      <c r="F948" s="44" t="str">
        <f t="shared" si="169"/>
        <v>-</v>
      </c>
    </row>
    <row r="949" spans="1:6" ht="24" x14ac:dyDescent="0.2">
      <c r="A949" s="62">
        <v>51542</v>
      </c>
      <c r="B949" s="63" t="s">
        <v>1873</v>
      </c>
      <c r="C949" s="267" t="s">
        <v>1874</v>
      </c>
      <c r="D949" s="193">
        <v>0</v>
      </c>
      <c r="E949" s="193"/>
      <c r="F949" s="44" t="str">
        <f t="shared" si="169"/>
        <v>-</v>
      </c>
    </row>
    <row r="950" spans="1:6" ht="24" x14ac:dyDescent="0.2">
      <c r="A950" s="62">
        <v>51552</v>
      </c>
      <c r="B950" s="182" t="s">
        <v>1875</v>
      </c>
      <c r="C950" s="267" t="s">
        <v>1876</v>
      </c>
      <c r="D950" s="193">
        <v>0</v>
      </c>
      <c r="E950" s="193"/>
      <c r="F950" s="44" t="str">
        <f t="shared" si="169"/>
        <v>-</v>
      </c>
    </row>
    <row r="951" spans="1:6" ht="24" x14ac:dyDescent="0.2">
      <c r="A951" s="62">
        <v>51631</v>
      </c>
      <c r="B951" s="63" t="s">
        <v>1877</v>
      </c>
      <c r="C951" s="267" t="s">
        <v>1878</v>
      </c>
      <c r="D951" s="193">
        <v>0</v>
      </c>
      <c r="E951" s="193"/>
      <c r="F951" s="44" t="str">
        <f t="shared" si="169"/>
        <v>-</v>
      </c>
    </row>
    <row r="952" spans="1:6" ht="24"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4" x14ac:dyDescent="0.2">
      <c r="A965" s="62">
        <v>51761</v>
      </c>
      <c r="B965" s="64" t="s">
        <v>1905</v>
      </c>
      <c r="C965" s="267" t="s">
        <v>1906</v>
      </c>
      <c r="D965" s="193">
        <v>0</v>
      </c>
      <c r="E965" s="193"/>
      <c r="F965" s="44" t="str">
        <f t="shared" si="169"/>
        <v>-</v>
      </c>
    </row>
    <row r="966" spans="1:6" ht="24"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24" x14ac:dyDescent="0.2">
      <c r="A969" s="69">
        <v>54132</v>
      </c>
      <c r="B969" s="64" t="s">
        <v>1913</v>
      </c>
      <c r="C969" s="301" t="s">
        <v>1914</v>
      </c>
      <c r="D969" s="191">
        <v>0</v>
      </c>
      <c r="E969" s="191"/>
      <c r="F969" s="70" t="str">
        <f t="shared" si="169"/>
        <v>-</v>
      </c>
    </row>
    <row r="970" spans="1:6" ht="24"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24" x14ac:dyDescent="0.2">
      <c r="A972" s="62">
        <v>54162</v>
      </c>
      <c r="B972" s="64" t="s">
        <v>1919</v>
      </c>
      <c r="C972" s="267" t="s">
        <v>1920</v>
      </c>
      <c r="D972" s="193">
        <v>0</v>
      </c>
      <c r="E972" s="193"/>
      <c r="F972" s="44" t="str">
        <f t="shared" si="169"/>
        <v>-</v>
      </c>
    </row>
    <row r="973" spans="1:6" ht="24" x14ac:dyDescent="0.2">
      <c r="A973" s="62">
        <v>54221</v>
      </c>
      <c r="B973" s="181" t="s">
        <v>1921</v>
      </c>
      <c r="C973" s="267" t="s">
        <v>1922</v>
      </c>
      <c r="D973" s="193">
        <v>0</v>
      </c>
      <c r="E973" s="193"/>
      <c r="F973" s="44" t="str">
        <f t="shared" si="169"/>
        <v>-</v>
      </c>
    </row>
    <row r="974" spans="1:6" ht="24" x14ac:dyDescent="0.2">
      <c r="A974" s="69">
        <v>54222</v>
      </c>
      <c r="B974" s="181" t="s">
        <v>1923</v>
      </c>
      <c r="C974" s="301" t="s">
        <v>1924</v>
      </c>
      <c r="D974" s="191">
        <v>0</v>
      </c>
      <c r="E974" s="191"/>
      <c r="F974" s="70" t="str">
        <f t="shared" si="169"/>
        <v>-</v>
      </c>
    </row>
    <row r="975" spans="1:6" ht="24" x14ac:dyDescent="0.2">
      <c r="A975" s="69" t="s">
        <v>1925</v>
      </c>
      <c r="B975" s="64" t="s">
        <v>1926</v>
      </c>
      <c r="C975" s="301" t="s">
        <v>1925</v>
      </c>
      <c r="D975" s="191">
        <v>0</v>
      </c>
      <c r="E975" s="191"/>
      <c r="F975" s="70" t="str">
        <f t="shared" si="169"/>
        <v>-</v>
      </c>
    </row>
    <row r="976" spans="1:6" ht="24" x14ac:dyDescent="0.2">
      <c r="A976" s="69">
        <v>54232</v>
      </c>
      <c r="B976" s="181" t="s">
        <v>1927</v>
      </c>
      <c r="C976" s="301" t="s">
        <v>1928</v>
      </c>
      <c r="D976" s="191">
        <v>0</v>
      </c>
      <c r="E976" s="191"/>
      <c r="F976" s="70" t="str">
        <f t="shared" si="169"/>
        <v>-</v>
      </c>
    </row>
    <row r="977" spans="1:6" ht="24" x14ac:dyDescent="0.2">
      <c r="A977" s="69">
        <v>54242</v>
      </c>
      <c r="B977" s="64" t="s">
        <v>1929</v>
      </c>
      <c r="C977" s="301" t="s">
        <v>1930</v>
      </c>
      <c r="D977" s="191">
        <v>0</v>
      </c>
      <c r="E977" s="191"/>
      <c r="F977" s="70" t="str">
        <f t="shared" si="169"/>
        <v>-</v>
      </c>
    </row>
    <row r="978" spans="1:6" ht="24" x14ac:dyDescent="0.2">
      <c r="A978" s="69" t="s">
        <v>1931</v>
      </c>
      <c r="B978" s="64" t="s">
        <v>1932</v>
      </c>
      <c r="C978" s="301" t="s">
        <v>1931</v>
      </c>
      <c r="D978" s="191">
        <v>0</v>
      </c>
      <c r="E978" s="191"/>
      <c r="F978" s="70" t="str">
        <f t="shared" si="169"/>
        <v>-</v>
      </c>
    </row>
    <row r="979" spans="1:6" ht="24" x14ac:dyDescent="0.2">
      <c r="A979" s="69">
        <v>54312</v>
      </c>
      <c r="B979" s="181" t="s">
        <v>1933</v>
      </c>
      <c r="C979" s="301" t="s">
        <v>1934</v>
      </c>
      <c r="D979" s="191">
        <v>0</v>
      </c>
      <c r="E979" s="191"/>
      <c r="F979" s="70" t="str">
        <f t="shared" si="169"/>
        <v>-</v>
      </c>
    </row>
    <row r="980" spans="1:6" ht="24" x14ac:dyDescent="0.2">
      <c r="A980" s="69">
        <v>54431</v>
      </c>
      <c r="B980" s="64" t="s">
        <v>1935</v>
      </c>
      <c r="C980" s="301" t="s">
        <v>1936</v>
      </c>
      <c r="D980" s="191">
        <v>0</v>
      </c>
      <c r="E980" s="191"/>
      <c r="F980" s="70" t="str">
        <f t="shared" si="169"/>
        <v>-</v>
      </c>
    </row>
    <row r="981" spans="1:6" ht="24" x14ac:dyDescent="0.2">
      <c r="A981" s="69">
        <v>54432</v>
      </c>
      <c r="B981" s="64" t="s">
        <v>1937</v>
      </c>
      <c r="C981" s="301" t="s">
        <v>1938</v>
      </c>
      <c r="D981" s="191">
        <v>0</v>
      </c>
      <c r="E981" s="191"/>
      <c r="F981" s="70" t="str">
        <f t="shared" si="169"/>
        <v>-</v>
      </c>
    </row>
    <row r="982" spans="1:6" ht="24" x14ac:dyDescent="0.2">
      <c r="A982" s="69" t="s">
        <v>1939</v>
      </c>
      <c r="B982" s="64" t="s">
        <v>1940</v>
      </c>
      <c r="C982" s="301" t="s">
        <v>1939</v>
      </c>
      <c r="D982" s="191">
        <v>0</v>
      </c>
      <c r="E982" s="191"/>
      <c r="F982" s="70" t="str">
        <f t="shared" si="169"/>
        <v>-</v>
      </c>
    </row>
    <row r="983" spans="1:6" ht="24" x14ac:dyDescent="0.2">
      <c r="A983" s="69">
        <v>54442</v>
      </c>
      <c r="B983" s="64" t="s">
        <v>1941</v>
      </c>
      <c r="C983" s="301" t="s">
        <v>1942</v>
      </c>
      <c r="D983" s="191">
        <v>0</v>
      </c>
      <c r="E983" s="191"/>
      <c r="F983" s="70" t="str">
        <f t="shared" si="169"/>
        <v>-</v>
      </c>
    </row>
    <row r="984" spans="1:6" ht="24" x14ac:dyDescent="0.2">
      <c r="A984" s="69">
        <v>54452</v>
      </c>
      <c r="B984" s="64" t="s">
        <v>1943</v>
      </c>
      <c r="C984" s="301" t="s">
        <v>1944</v>
      </c>
      <c r="D984" s="191">
        <v>0</v>
      </c>
      <c r="E984" s="191"/>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4" x14ac:dyDescent="0.2">
      <c r="A989" s="69">
        <v>54472</v>
      </c>
      <c r="B989" s="181" t="s">
        <v>1953</v>
      </c>
      <c r="C989" s="301" t="s">
        <v>1954</v>
      </c>
      <c r="D989" s="191">
        <v>0</v>
      </c>
      <c r="E989" s="191"/>
      <c r="F989" s="70" t="str">
        <f t="shared" si="169"/>
        <v>-</v>
      </c>
    </row>
    <row r="990" spans="1:6" ht="24" x14ac:dyDescent="0.2">
      <c r="A990" s="69">
        <v>54482</v>
      </c>
      <c r="B990" s="181" t="s">
        <v>1955</v>
      </c>
      <c r="C990" s="301" t="s">
        <v>1956</v>
      </c>
      <c r="D990" s="191">
        <v>0</v>
      </c>
      <c r="E990" s="191"/>
      <c r="F990" s="70" t="str">
        <f t="shared" si="169"/>
        <v>-</v>
      </c>
    </row>
    <row r="991" spans="1:6" ht="24" x14ac:dyDescent="0.2">
      <c r="A991" s="69" t="s">
        <v>1957</v>
      </c>
      <c r="B991" s="181" t="s">
        <v>1958</v>
      </c>
      <c r="C991" s="301" t="s">
        <v>1957</v>
      </c>
      <c r="D991" s="191">
        <v>0</v>
      </c>
      <c r="E991" s="191"/>
      <c r="F991" s="70" t="str">
        <f t="shared" si="169"/>
        <v>-</v>
      </c>
    </row>
    <row r="992" spans="1:6" ht="24"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4"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24" x14ac:dyDescent="0.2">
      <c r="A1003" s="69">
        <v>54751</v>
      </c>
      <c r="B1003" s="64" t="s">
        <v>1981</v>
      </c>
      <c r="C1003" s="301" t="s">
        <v>1982</v>
      </c>
      <c r="D1003" s="191">
        <v>0</v>
      </c>
      <c r="E1003" s="191"/>
      <c r="F1003" s="70" t="str">
        <f t="shared" si="169"/>
        <v>-</v>
      </c>
    </row>
    <row r="1004" spans="1:6" ht="24" x14ac:dyDescent="0.2">
      <c r="A1004" s="69">
        <v>54752</v>
      </c>
      <c r="B1004" s="64" t="s">
        <v>1983</v>
      </c>
      <c r="C1004" s="301" t="s">
        <v>1984</v>
      </c>
      <c r="D1004" s="191">
        <v>0</v>
      </c>
      <c r="E1004" s="191"/>
      <c r="F1004" s="70" t="str">
        <f t="shared" si="169"/>
        <v>-</v>
      </c>
    </row>
    <row r="1005" spans="1:6" ht="24" x14ac:dyDescent="0.2">
      <c r="A1005" s="69">
        <v>54761</v>
      </c>
      <c r="B1005" s="64" t="s">
        <v>1985</v>
      </c>
      <c r="C1005" s="301" t="s">
        <v>1986</v>
      </c>
      <c r="D1005" s="191">
        <v>0</v>
      </c>
      <c r="E1005" s="191"/>
      <c r="F1005" s="70" t="str">
        <f t="shared" si="169"/>
        <v>-</v>
      </c>
    </row>
    <row r="1006" spans="1:6" ht="24" x14ac:dyDescent="0.2">
      <c r="A1006" s="69">
        <v>54762</v>
      </c>
      <c r="B1006" s="64" t="s">
        <v>1987</v>
      </c>
      <c r="C1006" s="301" t="s">
        <v>1988</v>
      </c>
      <c r="D1006" s="191">
        <v>0</v>
      </c>
      <c r="E1006" s="191"/>
      <c r="F1006" s="70" t="str">
        <f t="shared" si="169"/>
        <v>-</v>
      </c>
    </row>
    <row r="1007" spans="1:6" ht="24" x14ac:dyDescent="0.2">
      <c r="A1007" s="69">
        <v>54771</v>
      </c>
      <c r="B1007" s="64" t="s">
        <v>1989</v>
      </c>
      <c r="C1007" s="301" t="s">
        <v>1990</v>
      </c>
      <c r="D1007" s="191">
        <v>0</v>
      </c>
      <c r="E1007" s="191"/>
      <c r="F1007" s="70" t="str">
        <f t="shared" ref="F1007:F1009" si="172">IF(D1007&lt;&gt;0,IF(E1007/D1007&gt;=100,"&gt;&gt;100",E1007/D1007*100),"-")</f>
        <v>-</v>
      </c>
    </row>
    <row r="1008" spans="1:6" ht="24" x14ac:dyDescent="0.2">
      <c r="A1008" s="69">
        <v>54772</v>
      </c>
      <c r="B1008" s="64" t="s">
        <v>1991</v>
      </c>
      <c r="C1008" s="301" t="s">
        <v>1992</v>
      </c>
      <c r="D1008" s="191">
        <v>0</v>
      </c>
      <c r="E1008" s="191"/>
      <c r="F1008" s="70" t="str">
        <f t="shared" si="172"/>
        <v>-</v>
      </c>
    </row>
    <row r="1009" spans="1:6" ht="24" x14ac:dyDescent="0.2">
      <c r="A1009" s="72">
        <v>55312</v>
      </c>
      <c r="B1009" s="64" t="s">
        <v>1993</v>
      </c>
      <c r="C1009" s="302" t="s">
        <v>1994</v>
      </c>
      <c r="D1009" s="192">
        <v>0</v>
      </c>
      <c r="E1009" s="192"/>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c r="F1012" s="70" t="str">
        <f t="shared" ref="F1012:F1019" si="173">IF(D1012&lt;&gt;0,IF(E1012/D1012&gt;=100,"&gt;&gt;100",E1012/D1012*100),"-")</f>
        <v>-</v>
      </c>
    </row>
    <row r="1013" spans="1:6" ht="24" x14ac:dyDescent="0.2">
      <c r="A1013" s="69" t="s">
        <v>2001</v>
      </c>
      <c r="B1013" s="64" t="s">
        <v>2002</v>
      </c>
      <c r="C1013" s="301" t="s">
        <v>2001</v>
      </c>
      <c r="D1013" s="306">
        <v>0</v>
      </c>
      <c r="E1013" s="306"/>
      <c r="F1013" s="70" t="str">
        <f t="shared" si="173"/>
        <v>-</v>
      </c>
    </row>
    <row r="1014" spans="1:6" ht="24" x14ac:dyDescent="0.2">
      <c r="A1014" s="69" t="s">
        <v>2003</v>
      </c>
      <c r="B1014" s="64" t="s">
        <v>2004</v>
      </c>
      <c r="C1014" s="301" t="s">
        <v>2003</v>
      </c>
      <c r="D1014" s="306">
        <v>0</v>
      </c>
      <c r="E1014" s="306"/>
      <c r="F1014" s="70" t="str">
        <f t="shared" si="173"/>
        <v>-</v>
      </c>
    </row>
    <row r="1015" spans="1:6" ht="24"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4"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46" sqref="D46"/>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133679.14000000001</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970726.61</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961015.08</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802420.98</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150143.57999999999</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517.66999999999996</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5836.03</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612</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1484.82</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3803.37</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5908.16</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977895.71999999986</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969124.46999999986</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811267.46</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150003.22</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532.94000000000005</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5836.03</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1484.82</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3901.19</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4870.0600000000004</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126510.03000000014</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126510.03</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110777.39</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15732.64</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3</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18694</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3</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3440</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WSNUSER</cp:lastModifiedBy>
  <cp:lastPrinted>2025-03-11T06:54:08Z</cp:lastPrinted>
  <dcterms:created xsi:type="dcterms:W3CDTF">2022-04-01T05:14:30Z</dcterms:created>
  <dcterms:modified xsi:type="dcterms:W3CDTF">2025-07-08T12:04:22Z</dcterms:modified>
</cp:coreProperties>
</file>